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 codeName="{54D0D2CB-4C12-4D6E-6EDF-ACB5E8E520A3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zwam\OneDrive\Desktop\Excel_Modules\Center_of_mass_UpperLimb\"/>
    </mc:Choice>
  </mc:AlternateContent>
  <xr:revisionPtr revIDLastSave="0" documentId="13_ncr:1_{1F25F2C3-88BD-45CD-B6C6-125C0276CF93}" xr6:coauthVersionLast="43" xr6:coauthVersionMax="43" xr10:uidLastSave="{00000000-0000-0000-0000-000000000000}"/>
  <workbookProtection workbookAlgorithmName="SHA-512" workbookHashValue="5270n9nbCdBkAVvXIMPNXU73FdE+4mg5m0KxxFyqBH2/2NUbysCXUvdaMgm6+zsQuEhZyw/v00I3kBxCVH11Ow==" workbookSaltValue="zRazhORGleUP1RxiLFXj8Q==" workbookSpinCount="100000" lockStructure="1"/>
  <bookViews>
    <workbookView xWindow="-108" yWindow="-108" windowWidth="23256" windowHeight="12576" xr2:uid="{552621FC-1716-49CF-B727-D572B3E08C8B}"/>
  </bookViews>
  <sheets>
    <sheet name="Centre of Mass" sheetId="1" r:id="rId1"/>
    <sheet name="Creative Commons Lice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G38" i="1" l="1"/>
  <c r="CG35" i="1"/>
  <c r="AT35" i="1"/>
  <c r="K23" i="1" l="1"/>
  <c r="Q23" i="1" s="1"/>
  <c r="R23" i="1" l="1"/>
  <c r="CE86" i="1"/>
  <c r="CD86" i="1"/>
  <c r="ER219" i="1"/>
  <c r="ER220" i="1"/>
  <c r="ER221" i="1"/>
  <c r="ER222" i="1"/>
  <c r="ER223" i="1"/>
  <c r="ER224" i="1"/>
  <c r="ER225" i="1"/>
  <c r="ER226" i="1"/>
  <c r="ER227" i="1"/>
  <c r="ER228" i="1"/>
  <c r="ER229" i="1"/>
  <c r="ER230" i="1"/>
  <c r="ER231" i="1"/>
  <c r="ER232" i="1"/>
  <c r="ER233" i="1"/>
  <c r="ER234" i="1"/>
  <c r="ER235" i="1"/>
  <c r="ER236" i="1"/>
  <c r="ER237" i="1"/>
  <c r="ER238" i="1"/>
  <c r="ER239" i="1"/>
  <c r="ER240" i="1"/>
  <c r="ER241" i="1"/>
  <c r="ER242" i="1"/>
  <c r="ER243" i="1"/>
  <c r="ER218" i="1"/>
  <c r="DO219" i="1"/>
  <c r="DO220" i="1"/>
  <c r="DO221" i="1"/>
  <c r="DO222" i="1"/>
  <c r="DO223" i="1"/>
  <c r="DO224" i="1"/>
  <c r="DO225" i="1"/>
  <c r="DO226" i="1"/>
  <c r="DO227" i="1"/>
  <c r="DO228" i="1"/>
  <c r="DO229" i="1"/>
  <c r="DO230" i="1"/>
  <c r="DO231" i="1"/>
  <c r="DO232" i="1"/>
  <c r="DO233" i="1"/>
  <c r="DO234" i="1"/>
  <c r="DO235" i="1"/>
  <c r="DO236" i="1"/>
  <c r="DO237" i="1"/>
  <c r="DO238" i="1"/>
  <c r="DO239" i="1"/>
  <c r="DO240" i="1"/>
  <c r="DO241" i="1"/>
  <c r="DO242" i="1"/>
  <c r="DO243" i="1"/>
  <c r="DO244" i="1"/>
  <c r="DO245" i="1"/>
  <c r="DO246" i="1"/>
  <c r="DO218" i="1"/>
  <c r="BW71" i="1"/>
  <c r="BW70" i="1"/>
  <c r="BW72" i="1"/>
  <c r="BW73" i="1"/>
  <c r="BW74" i="1"/>
  <c r="BV74" i="1"/>
  <c r="BV73" i="1"/>
  <c r="BV72" i="1"/>
  <c r="BV71" i="1"/>
  <c r="BV70" i="1"/>
  <c r="CI219" i="1"/>
  <c r="CI220" i="1"/>
  <c r="CI221" i="1"/>
  <c r="CI222" i="1"/>
  <c r="CI223" i="1"/>
  <c r="CI224" i="1"/>
  <c r="CI225" i="1"/>
  <c r="CI226" i="1"/>
  <c r="CI227" i="1"/>
  <c r="CI228" i="1"/>
  <c r="CI229" i="1"/>
  <c r="CI230" i="1"/>
  <c r="CI231" i="1"/>
  <c r="CI232" i="1"/>
  <c r="CI233" i="1"/>
  <c r="CI234" i="1"/>
  <c r="CI235" i="1"/>
  <c r="CI236" i="1"/>
  <c r="CI237" i="1"/>
  <c r="CI238" i="1"/>
  <c r="CI239" i="1"/>
  <c r="CI240" i="1"/>
  <c r="CI241" i="1"/>
  <c r="CI242" i="1"/>
  <c r="CI243" i="1"/>
  <c r="CI244" i="1"/>
  <c r="CI245" i="1"/>
  <c r="CI246" i="1"/>
  <c r="CI247" i="1"/>
  <c r="CI248" i="1"/>
  <c r="CI249" i="1"/>
  <c r="CI250" i="1"/>
  <c r="CI251" i="1"/>
  <c r="CI252" i="1"/>
  <c r="CI253" i="1"/>
  <c r="CI254" i="1"/>
  <c r="CI255" i="1"/>
  <c r="CI256" i="1"/>
  <c r="CI257" i="1"/>
  <c r="CI258" i="1"/>
  <c r="CI259" i="1"/>
  <c r="CI260" i="1"/>
  <c r="CI261" i="1"/>
  <c r="CI262" i="1"/>
  <c r="CI263" i="1"/>
  <c r="CI264" i="1"/>
  <c r="CI265" i="1"/>
  <c r="CI266" i="1"/>
  <c r="CI267" i="1"/>
  <c r="CI268" i="1"/>
  <c r="CI269" i="1"/>
  <c r="CI270" i="1"/>
  <c r="CI271" i="1"/>
  <c r="CI272" i="1"/>
  <c r="CI273" i="1"/>
  <c r="CI274" i="1"/>
  <c r="CI275" i="1"/>
  <c r="CI276" i="1"/>
  <c r="CI277" i="1"/>
  <c r="CI278" i="1"/>
  <c r="CI279" i="1"/>
  <c r="CI280" i="1"/>
  <c r="CI281" i="1"/>
  <c r="CI282" i="1"/>
  <c r="CI283" i="1"/>
  <c r="CI284" i="1"/>
  <c r="CI285" i="1"/>
  <c r="CI286" i="1"/>
  <c r="CI287" i="1"/>
  <c r="CI288" i="1"/>
  <c r="CI289" i="1"/>
  <c r="CI290" i="1"/>
  <c r="CI291" i="1"/>
  <c r="CI292" i="1"/>
  <c r="CI293" i="1"/>
  <c r="CI218" i="1"/>
  <c r="AI57" i="1"/>
  <c r="AH57" i="1"/>
  <c r="BL38" i="1" l="1"/>
  <c r="BJ38" i="1"/>
  <c r="BH38" i="1"/>
  <c r="AL40" i="1"/>
  <c r="AP40" i="1"/>
  <c r="AO40" i="1"/>
  <c r="E24" i="1" l="1"/>
  <c r="E23" i="1"/>
  <c r="E20" i="1"/>
  <c r="E19" i="1"/>
  <c r="E16" i="1"/>
  <c r="E15" i="1"/>
  <c r="E9" i="1"/>
  <c r="E8" i="1"/>
  <c r="K20" i="1"/>
  <c r="Q20" i="1" s="1"/>
  <c r="K19" i="1"/>
  <c r="Q19" i="1" s="1"/>
  <c r="K15" i="1"/>
  <c r="Q15" i="1" s="1"/>
  <c r="K9" i="1"/>
  <c r="Q9" i="1" s="1"/>
  <c r="K8" i="1"/>
  <c r="Q8" i="1" s="1"/>
  <c r="K24" i="1"/>
  <c r="Q24" i="1" s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Q62" i="1"/>
  <c r="AP63" i="1"/>
  <c r="AQ63" i="1"/>
  <c r="AP64" i="1"/>
  <c r="AQ64" i="1"/>
  <c r="AP65" i="1"/>
  <c r="AQ65" i="1"/>
  <c r="AP66" i="1"/>
  <c r="AQ66" i="1"/>
  <c r="AP67" i="1"/>
  <c r="AQ67" i="1"/>
  <c r="AP68" i="1"/>
  <c r="AQ68" i="1"/>
  <c r="AP69" i="1"/>
  <c r="AQ69" i="1"/>
  <c r="AP70" i="1"/>
  <c r="AQ70" i="1"/>
  <c r="AP71" i="1"/>
  <c r="AQ71" i="1"/>
  <c r="AP72" i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P83" i="1"/>
  <c r="AQ83" i="1"/>
  <c r="AP84" i="1"/>
  <c r="AQ84" i="1"/>
  <c r="AP85" i="1"/>
  <c r="AQ85" i="1"/>
  <c r="AP86" i="1"/>
  <c r="AQ86" i="1"/>
  <c r="AP87" i="1"/>
  <c r="AQ87" i="1"/>
  <c r="AP88" i="1"/>
  <c r="AQ88" i="1"/>
  <c r="AP89" i="1"/>
  <c r="AQ89" i="1"/>
  <c r="AP90" i="1"/>
  <c r="AQ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Q35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141" i="1"/>
  <c r="AO142" i="1"/>
  <c r="AO143" i="1"/>
  <c r="AO144" i="1"/>
  <c r="AO145" i="1"/>
  <c r="AM83" i="1"/>
  <c r="AM84" i="1"/>
  <c r="AM85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M35" i="1"/>
  <c r="AO35" i="1"/>
  <c r="AN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R8" i="1" l="1"/>
  <c r="F40" i="1"/>
  <c r="R24" i="1"/>
  <c r="R20" i="1"/>
  <c r="R19" i="1"/>
  <c r="R15" i="1"/>
  <c r="R9" i="1"/>
  <c r="B12" i="1"/>
  <c r="AX38" i="1"/>
  <c r="AV38" i="1"/>
  <c r="BP38" i="1"/>
  <c r="BN38" i="1"/>
  <c r="BF38" i="1"/>
  <c r="BD38" i="1"/>
  <c r="BB38" i="1"/>
  <c r="AZ38" i="1"/>
  <c r="AT38" i="1"/>
  <c r="K16" i="1" l="1"/>
  <c r="Q16" i="1" s="1"/>
  <c r="B21" i="1"/>
  <c r="K10" i="1"/>
  <c r="Q10" i="1" s="1"/>
  <c r="U18" i="1" l="1"/>
  <c r="U17" i="1"/>
  <c r="R16" i="1"/>
  <c r="R10" i="1"/>
  <c r="L8" i="1"/>
  <c r="AM32" i="1"/>
  <c r="AM36" i="1" s="1"/>
  <c r="L9" i="1"/>
  <c r="AO32" i="1"/>
  <c r="F8" i="1"/>
  <c r="G19" i="1"/>
  <c r="F24" i="1"/>
  <c r="K11" i="1"/>
  <c r="Q11" i="1" s="1"/>
  <c r="F16" i="1"/>
  <c r="F10" i="1"/>
  <c r="R11" i="1" l="1"/>
  <c r="U19" i="1"/>
  <c r="U15" i="1" s="1"/>
  <c r="F11" i="1"/>
  <c r="AM38" i="1"/>
  <c r="AM37" i="1"/>
  <c r="AO36" i="1"/>
  <c r="AO37" i="1" s="1"/>
  <c r="AQ32" i="1"/>
  <c r="AQ36" i="1" s="1"/>
  <c r="L23" i="1"/>
  <c r="F20" i="1"/>
  <c r="G20" i="1"/>
  <c r="F9" i="1"/>
  <c r="G15" i="1"/>
  <c r="G16" i="1"/>
  <c r="F19" i="1"/>
  <c r="F15" i="1"/>
  <c r="F7" i="1" l="1"/>
  <c r="F13" i="1"/>
  <c r="AM99" i="1"/>
  <c r="AM107" i="1"/>
  <c r="AM115" i="1"/>
  <c r="AM123" i="1"/>
  <c r="AM131" i="1"/>
  <c r="AM139" i="1"/>
  <c r="AM124" i="1"/>
  <c r="AM101" i="1"/>
  <c r="AM102" i="1"/>
  <c r="AM110" i="1"/>
  <c r="AM118" i="1"/>
  <c r="AM126" i="1"/>
  <c r="AM134" i="1"/>
  <c r="AM142" i="1"/>
  <c r="AM111" i="1"/>
  <c r="AM119" i="1"/>
  <c r="AM135" i="1"/>
  <c r="AM112" i="1"/>
  <c r="AM120" i="1"/>
  <c r="AM136" i="1"/>
  <c r="AM105" i="1"/>
  <c r="AM121" i="1"/>
  <c r="AM137" i="1"/>
  <c r="AM98" i="1"/>
  <c r="AM114" i="1"/>
  <c r="AM122" i="1"/>
  <c r="AM138" i="1"/>
  <c r="AM100" i="1"/>
  <c r="AM116" i="1"/>
  <c r="AM140" i="1"/>
  <c r="AM117" i="1"/>
  <c r="AM133" i="1"/>
  <c r="AM103" i="1"/>
  <c r="AM127" i="1"/>
  <c r="AM104" i="1"/>
  <c r="AM128" i="1"/>
  <c r="AM113" i="1"/>
  <c r="AM129" i="1"/>
  <c r="AM106" i="1"/>
  <c r="AM130" i="1"/>
  <c r="AM108" i="1"/>
  <c r="AM132" i="1"/>
  <c r="AM109" i="1"/>
  <c r="AM125" i="1"/>
  <c r="AM141" i="1"/>
  <c r="AM40" i="1"/>
  <c r="AM91" i="1"/>
  <c r="AM86" i="1"/>
  <c r="AM94" i="1"/>
  <c r="AM87" i="1"/>
  <c r="AM95" i="1"/>
  <c r="AM96" i="1"/>
  <c r="AM97" i="1"/>
  <c r="AM93" i="1"/>
  <c r="AM88" i="1"/>
  <c r="AM89" i="1"/>
  <c r="AM90" i="1"/>
  <c r="AM92" i="1"/>
  <c r="AM171" i="1"/>
  <c r="AM150" i="1"/>
  <c r="AM154" i="1"/>
  <c r="AM165" i="1"/>
  <c r="AM177" i="1"/>
  <c r="AM59" i="1"/>
  <c r="AM52" i="1"/>
  <c r="AM45" i="1"/>
  <c r="AM173" i="1"/>
  <c r="AM166" i="1"/>
  <c r="AM151" i="1"/>
  <c r="AM80" i="1"/>
  <c r="AM65" i="1"/>
  <c r="AM50" i="1"/>
  <c r="AM170" i="1"/>
  <c r="AM67" i="1"/>
  <c r="AM60" i="1"/>
  <c r="AM53" i="1"/>
  <c r="AM46" i="1"/>
  <c r="AM174" i="1"/>
  <c r="AM159" i="1"/>
  <c r="AM144" i="1"/>
  <c r="AM73" i="1"/>
  <c r="AM58" i="1"/>
  <c r="AM74" i="1"/>
  <c r="AM64" i="1"/>
  <c r="AM51" i="1"/>
  <c r="AM57" i="1"/>
  <c r="AM75" i="1"/>
  <c r="AM68" i="1"/>
  <c r="AM61" i="1"/>
  <c r="AM54" i="1"/>
  <c r="AM47" i="1"/>
  <c r="AM167" i="1"/>
  <c r="AM152" i="1"/>
  <c r="AM81" i="1"/>
  <c r="AM66" i="1"/>
  <c r="AM147" i="1"/>
  <c r="AM76" i="1"/>
  <c r="AM69" i="1"/>
  <c r="AM62" i="1"/>
  <c r="AM55" i="1"/>
  <c r="AM175" i="1"/>
  <c r="AM160" i="1"/>
  <c r="AM145" i="1"/>
  <c r="AM169" i="1"/>
  <c r="AM158" i="1"/>
  <c r="AM44" i="1"/>
  <c r="AM143" i="1"/>
  <c r="AM162" i="1"/>
  <c r="AM155" i="1"/>
  <c r="AM148" i="1"/>
  <c r="AM77" i="1"/>
  <c r="AM70" i="1"/>
  <c r="AM63" i="1"/>
  <c r="AM48" i="1"/>
  <c r="AM168" i="1"/>
  <c r="AM153" i="1"/>
  <c r="AM82" i="1"/>
  <c r="AM163" i="1"/>
  <c r="AM156" i="1"/>
  <c r="AM149" i="1"/>
  <c r="AM78" i="1"/>
  <c r="AM71" i="1"/>
  <c r="AM56" i="1"/>
  <c r="AM176" i="1"/>
  <c r="AM161" i="1"/>
  <c r="AM146" i="1"/>
  <c r="AM43" i="1"/>
  <c r="AM164" i="1"/>
  <c r="AM157" i="1"/>
  <c r="AM79" i="1"/>
  <c r="AM49" i="1"/>
  <c r="AM172" i="1"/>
  <c r="AM72" i="1"/>
  <c r="AM190" i="1"/>
  <c r="AM198" i="1"/>
  <c r="AM206" i="1"/>
  <c r="AM199" i="1"/>
  <c r="AM200" i="1"/>
  <c r="AM193" i="1"/>
  <c r="AM178" i="1"/>
  <c r="AM179" i="1"/>
  <c r="AM207" i="1"/>
  <c r="AM208" i="1"/>
  <c r="AM201" i="1"/>
  <c r="AM186" i="1"/>
  <c r="AM183" i="1"/>
  <c r="AM205" i="1"/>
  <c r="AM185" i="1"/>
  <c r="AM187" i="1"/>
  <c r="AM209" i="1"/>
  <c r="AM194" i="1"/>
  <c r="AM180" i="1"/>
  <c r="AM42" i="1"/>
  <c r="AM195" i="1"/>
  <c r="AM202" i="1"/>
  <c r="AM204" i="1"/>
  <c r="AM184" i="1"/>
  <c r="AM191" i="1"/>
  <c r="AM203" i="1"/>
  <c r="AM188" i="1"/>
  <c r="AM181" i="1"/>
  <c r="AM210" i="1"/>
  <c r="AM196" i="1"/>
  <c r="AM189" i="1"/>
  <c r="AM182" i="1"/>
  <c r="AM197" i="1"/>
  <c r="AM41" i="1"/>
  <c r="AM192" i="1"/>
  <c r="AO38" i="1"/>
  <c r="AQ38" i="1"/>
  <c r="AQ37" i="1"/>
  <c r="AO103" i="1"/>
  <c r="AO96" i="1"/>
  <c r="AO104" i="1"/>
  <c r="AO112" i="1"/>
  <c r="AO105" i="1"/>
  <c r="AO97" i="1"/>
  <c r="AO113" i="1"/>
  <c r="AO90" i="1"/>
  <c r="AO98" i="1"/>
  <c r="AO106" i="1"/>
  <c r="AO114" i="1"/>
  <c r="AO99" i="1"/>
  <c r="AO115" i="1"/>
  <c r="AO91" i="1"/>
  <c r="AO107" i="1"/>
  <c r="AO92" i="1"/>
  <c r="AO100" i="1"/>
  <c r="AO108" i="1"/>
  <c r="AO93" i="1"/>
  <c r="AO101" i="1"/>
  <c r="AO109" i="1"/>
  <c r="AO94" i="1"/>
  <c r="AO102" i="1"/>
  <c r="AO110" i="1"/>
  <c r="AO95" i="1"/>
  <c r="AO111" i="1"/>
  <c r="M23" i="1"/>
  <c r="AT36" i="1"/>
  <c r="L24" i="1"/>
  <c r="F23" i="1"/>
  <c r="G24" i="1" l="1"/>
  <c r="H24" i="1"/>
  <c r="AQ40" i="1"/>
  <c r="AQ42" i="1"/>
  <c r="AQ46" i="1"/>
  <c r="AQ179" i="1"/>
  <c r="AQ43" i="1"/>
  <c r="AQ147" i="1"/>
  <c r="AQ177" i="1"/>
  <c r="AQ47" i="1"/>
  <c r="AQ180" i="1"/>
  <c r="AQ44" i="1"/>
  <c r="AQ48" i="1"/>
  <c r="AQ148" i="1"/>
  <c r="AQ41" i="1"/>
  <c r="AQ45" i="1"/>
  <c r="AQ49" i="1"/>
  <c r="AQ178" i="1"/>
  <c r="AQ149" i="1"/>
  <c r="AQ50" i="1"/>
  <c r="AQ54" i="1"/>
  <c r="AQ58" i="1"/>
  <c r="AQ51" i="1"/>
  <c r="AQ53" i="1"/>
  <c r="AQ61" i="1"/>
  <c r="AQ55" i="1"/>
  <c r="AQ52" i="1"/>
  <c r="AQ56" i="1"/>
  <c r="AQ60" i="1"/>
  <c r="AQ57" i="1"/>
  <c r="AQ146" i="1"/>
  <c r="AQ59" i="1"/>
  <c r="AO87" i="1"/>
  <c r="AO138" i="1"/>
  <c r="AO137" i="1"/>
  <c r="AO139" i="1"/>
  <c r="AO136" i="1"/>
  <c r="AO140" i="1"/>
  <c r="F22" i="1"/>
  <c r="AO127" i="1"/>
  <c r="AO131" i="1"/>
  <c r="AO118" i="1"/>
  <c r="AO81" i="1"/>
  <c r="AO76" i="1"/>
  <c r="AO129" i="1"/>
  <c r="AO135" i="1"/>
  <c r="AO79" i="1"/>
  <c r="AO125" i="1"/>
  <c r="AO117" i="1"/>
  <c r="AO134" i="1"/>
  <c r="AO85" i="1"/>
  <c r="AO123" i="1"/>
  <c r="AO121" i="1"/>
  <c r="AO126" i="1"/>
  <c r="AO77" i="1"/>
  <c r="AO75" i="1"/>
  <c r="AO89" i="1"/>
  <c r="AO83" i="1"/>
  <c r="AO86" i="1"/>
  <c r="AO124" i="1"/>
  <c r="AO130" i="1"/>
  <c r="AO120" i="1"/>
  <c r="AO132" i="1"/>
  <c r="AO128" i="1"/>
  <c r="AO78" i="1"/>
  <c r="AO116" i="1"/>
  <c r="AO122" i="1"/>
  <c r="AO88" i="1"/>
  <c r="AO133" i="1"/>
  <c r="AO84" i="1"/>
  <c r="AO82" i="1"/>
  <c r="AO80" i="1"/>
  <c r="AO119" i="1"/>
  <c r="AQ116" i="1"/>
  <c r="AQ120" i="1"/>
  <c r="AQ124" i="1"/>
  <c r="AQ128" i="1"/>
  <c r="AQ132" i="1"/>
  <c r="AQ136" i="1"/>
  <c r="AQ140" i="1"/>
  <c r="AQ144" i="1"/>
  <c r="AQ152" i="1"/>
  <c r="AQ156" i="1"/>
  <c r="AQ160" i="1"/>
  <c r="AQ113" i="1"/>
  <c r="AQ117" i="1"/>
  <c r="AQ121" i="1"/>
  <c r="AQ125" i="1"/>
  <c r="AQ129" i="1"/>
  <c r="AQ133" i="1"/>
  <c r="AQ137" i="1"/>
  <c r="AQ141" i="1"/>
  <c r="AQ145" i="1"/>
  <c r="AQ153" i="1"/>
  <c r="AQ157" i="1"/>
  <c r="AQ161" i="1"/>
  <c r="AQ114" i="1"/>
  <c r="AQ118" i="1"/>
  <c r="AQ122" i="1"/>
  <c r="AQ126" i="1"/>
  <c r="AQ130" i="1"/>
  <c r="AQ134" i="1"/>
  <c r="AQ138" i="1"/>
  <c r="AQ142" i="1"/>
  <c r="AQ150" i="1"/>
  <c r="AQ154" i="1"/>
  <c r="AQ158" i="1"/>
  <c r="AQ115" i="1"/>
  <c r="AQ119" i="1"/>
  <c r="AQ123" i="1"/>
  <c r="AQ127" i="1"/>
  <c r="AQ131" i="1"/>
  <c r="AQ135" i="1"/>
  <c r="AQ139" i="1"/>
  <c r="AQ143" i="1"/>
  <c r="AQ151" i="1"/>
  <c r="AQ155" i="1"/>
  <c r="AQ159" i="1"/>
  <c r="AQ92" i="1"/>
  <c r="AQ96" i="1"/>
  <c r="AQ100" i="1"/>
  <c r="AQ104" i="1"/>
  <c r="AQ108" i="1"/>
  <c r="AQ112" i="1"/>
  <c r="AQ164" i="1"/>
  <c r="AQ172" i="1"/>
  <c r="AQ176" i="1"/>
  <c r="AQ93" i="1"/>
  <c r="AQ97" i="1"/>
  <c r="AQ101" i="1"/>
  <c r="AQ105" i="1"/>
  <c r="AQ109" i="1"/>
  <c r="AQ165" i="1"/>
  <c r="AQ169" i="1"/>
  <c r="AQ173" i="1"/>
  <c r="AQ94" i="1"/>
  <c r="AQ98" i="1"/>
  <c r="AQ102" i="1"/>
  <c r="AQ106" i="1"/>
  <c r="AQ110" i="1"/>
  <c r="AQ162" i="1"/>
  <c r="AQ166" i="1"/>
  <c r="AQ170" i="1"/>
  <c r="AQ174" i="1"/>
  <c r="AQ91" i="1"/>
  <c r="AQ95" i="1"/>
  <c r="AQ99" i="1"/>
  <c r="AQ103" i="1"/>
  <c r="AQ107" i="1"/>
  <c r="AQ111" i="1"/>
  <c r="AQ163" i="1"/>
  <c r="AQ167" i="1"/>
  <c r="AQ171" i="1"/>
  <c r="AQ175" i="1"/>
  <c r="AQ168" i="1"/>
  <c r="M24" i="1"/>
  <c r="AV36" i="1"/>
  <c r="V17" i="1" l="1"/>
  <c r="G25" i="1"/>
  <c r="H25" i="1"/>
  <c r="W17" i="1"/>
  <c r="BN36" i="1"/>
  <c r="BP36" i="1" s="1"/>
  <c r="BF36" i="1"/>
  <c r="BD36" i="1"/>
  <c r="BB36" i="1"/>
  <c r="BL36" i="1" s="1"/>
  <c r="AX36" i="1"/>
  <c r="BH36" i="1" s="1"/>
  <c r="AZ36" i="1"/>
  <c r="BJ36" i="1" s="1"/>
  <c r="W18" i="1" l="1"/>
  <c r="V18" i="1"/>
  <c r="W19" i="1"/>
  <c r="V19" i="1"/>
  <c r="W15" i="1" l="1"/>
  <c r="F48" i="1"/>
  <c r="F44" i="1"/>
  <c r="F45" i="1" s="1"/>
  <c r="V15" i="1"/>
  <c r="F47" i="1"/>
  <c r="F43" i="1"/>
  <c r="F42" i="1" s="1"/>
  <c r="C58" i="1" l="1"/>
  <c r="C46" i="1" s="1"/>
  <c r="BP37" i="1"/>
  <c r="CH37" i="1"/>
  <c r="CH62" i="1" s="1"/>
  <c r="AG216" i="1" s="1"/>
  <c r="BQ37" i="1"/>
  <c r="CG37" i="1"/>
  <c r="AT37" i="1"/>
  <c r="C52" i="1"/>
  <c r="C54" i="1"/>
  <c r="C53" i="1"/>
  <c r="D57" i="1"/>
  <c r="D43" i="1" s="1"/>
  <c r="D44" i="1" s="1"/>
  <c r="D54" i="1"/>
  <c r="D53" i="1"/>
  <c r="D52" i="1"/>
  <c r="AU37" i="1"/>
  <c r="AW37" i="1"/>
  <c r="AY37" i="1"/>
  <c r="D56" i="1"/>
  <c r="D40" i="1" s="1"/>
  <c r="D41" i="1" s="1"/>
  <c r="BK37" i="1"/>
  <c r="BC37" i="1"/>
  <c r="BO37" i="1"/>
  <c r="BI37" i="1"/>
  <c r="BG37" i="1"/>
  <c r="BE37" i="1"/>
  <c r="BA37" i="1"/>
  <c r="BM37" i="1"/>
  <c r="D58" i="1"/>
  <c r="D46" i="1" s="1"/>
  <c r="D47" i="1" s="1"/>
  <c r="D59" i="1"/>
  <c r="D49" i="1" s="1"/>
  <c r="D50" i="1" s="1"/>
  <c r="C57" i="1"/>
  <c r="AX37" i="1"/>
  <c r="AV37" i="1"/>
  <c r="AZ37" i="1"/>
  <c r="BH37" i="1"/>
  <c r="C56" i="1"/>
  <c r="C40" i="1" s="1"/>
  <c r="C41" i="1" s="1"/>
  <c r="BB37" i="1"/>
  <c r="BN37" i="1"/>
  <c r="BL37" i="1"/>
  <c r="BJ37" i="1"/>
  <c r="BD37" i="1"/>
  <c r="BF37" i="1"/>
  <c r="C59" i="1"/>
  <c r="C49" i="1" s="1"/>
  <c r="CH113" i="1" l="1"/>
  <c r="BU113" i="1" s="1"/>
  <c r="CH169" i="1"/>
  <c r="BU169" i="1" s="1"/>
  <c r="CH161" i="1"/>
  <c r="BU161" i="1" s="1"/>
  <c r="CH152" i="1"/>
  <c r="CE216" i="1" s="1"/>
  <c r="CH179" i="1"/>
  <c r="BU179" i="1" s="1"/>
  <c r="CH41" i="1"/>
  <c r="L216" i="1" s="1"/>
  <c r="CH182" i="1"/>
  <c r="BU182" i="1" s="1"/>
  <c r="CH132" i="1"/>
  <c r="BU132" i="1" s="1"/>
  <c r="CH157" i="1"/>
  <c r="BU157" i="1" s="1"/>
  <c r="CH97" i="1"/>
  <c r="BU97" i="1" s="1"/>
  <c r="CH129" i="1"/>
  <c r="BU129" i="1" s="1"/>
  <c r="CH198" i="1"/>
  <c r="BK216" i="1" s="1"/>
  <c r="CH148" i="1"/>
  <c r="CA216" i="1" s="1"/>
  <c r="CH93" i="1"/>
  <c r="BU93" i="1" s="1"/>
  <c r="CH104" i="1"/>
  <c r="BU104" i="1" s="1"/>
  <c r="CH142" i="1"/>
  <c r="BU216" i="1" s="1"/>
  <c r="CH81" i="1"/>
  <c r="AZ216" i="1" s="1"/>
  <c r="CH61" i="1"/>
  <c r="AF216" i="1" s="1"/>
  <c r="CH193" i="1"/>
  <c r="BU193" i="1" s="1"/>
  <c r="CH53" i="1"/>
  <c r="X216" i="1" s="1"/>
  <c r="CH178" i="1"/>
  <c r="BU178" i="1" s="1"/>
  <c r="C47" i="1"/>
  <c r="CH189" i="1"/>
  <c r="BU189" i="1" s="1"/>
  <c r="CH201" i="1"/>
  <c r="BN216" i="1" s="1"/>
  <c r="CH146" i="1"/>
  <c r="BY216" i="1" s="1"/>
  <c r="CH165" i="1"/>
  <c r="BU165" i="1" s="1"/>
  <c r="CH186" i="1"/>
  <c r="BU186" i="1" s="1"/>
  <c r="CH73" i="1"/>
  <c r="AR216" i="1" s="1"/>
  <c r="CH85" i="1"/>
  <c r="BD216" i="1" s="1"/>
  <c r="CH137" i="1"/>
  <c r="BU137" i="1" s="1"/>
  <c r="CH180" i="1"/>
  <c r="BU180" i="1" s="1"/>
  <c r="CH191" i="1"/>
  <c r="BU191" i="1" s="1"/>
  <c r="CH92" i="1"/>
  <c r="BU92" i="1" s="1"/>
  <c r="CH197" i="1"/>
  <c r="BJ216" i="1" s="1"/>
  <c r="CH109" i="1"/>
  <c r="BU109" i="1" s="1"/>
  <c r="CH160" i="1"/>
  <c r="BU160" i="1" s="1"/>
  <c r="CH183" i="1"/>
  <c r="BU183" i="1" s="1"/>
  <c r="CH88" i="1"/>
  <c r="BG216" i="1" s="1"/>
  <c r="CH159" i="1"/>
  <c r="BU159" i="1" s="1"/>
  <c r="CH192" i="1"/>
  <c r="BU192" i="1" s="1"/>
  <c r="CH45" i="1"/>
  <c r="P216" i="1" s="1"/>
  <c r="CH151" i="1"/>
  <c r="CD216" i="1" s="1"/>
  <c r="CH48" i="1"/>
  <c r="S216" i="1" s="1"/>
  <c r="CH184" i="1"/>
  <c r="BU184" i="1" s="1"/>
  <c r="CH40" i="1"/>
  <c r="K216" i="1" s="1"/>
  <c r="CH147" i="1"/>
  <c r="BZ216" i="1" s="1"/>
  <c r="CH55" i="1"/>
  <c r="Z216" i="1" s="1"/>
  <c r="CH51" i="1"/>
  <c r="V216" i="1" s="1"/>
  <c r="CH69" i="1"/>
  <c r="AN216" i="1" s="1"/>
  <c r="CH153" i="1"/>
  <c r="CF216" i="1" s="1"/>
  <c r="CH154" i="1"/>
  <c r="CG216" i="1" s="1"/>
  <c r="CH144" i="1"/>
  <c r="BW216" i="1" s="1"/>
  <c r="CH175" i="1"/>
  <c r="BU175" i="1" s="1"/>
  <c r="CH124" i="1"/>
  <c r="BU124" i="1" s="1"/>
  <c r="CH119" i="1"/>
  <c r="BU119" i="1" s="1"/>
  <c r="CH194" i="1"/>
  <c r="BU194" i="1" s="1"/>
  <c r="CH162" i="1"/>
  <c r="BU162" i="1" s="1"/>
  <c r="CH190" i="1"/>
  <c r="BU190" i="1" s="1"/>
  <c r="CH177" i="1"/>
  <c r="BU177" i="1" s="1"/>
  <c r="CH145" i="1"/>
  <c r="BX216" i="1" s="1"/>
  <c r="CH174" i="1"/>
  <c r="BU174" i="1" s="1"/>
  <c r="CH200" i="1"/>
  <c r="BM216" i="1" s="1"/>
  <c r="CH168" i="1"/>
  <c r="BU168" i="1" s="1"/>
  <c r="CH136" i="1"/>
  <c r="BU136" i="1" s="1"/>
  <c r="CH158" i="1"/>
  <c r="BU158" i="1" s="1"/>
  <c r="CH199" i="1"/>
  <c r="BL216" i="1" s="1"/>
  <c r="CH167" i="1"/>
  <c r="BU167" i="1" s="1"/>
  <c r="CH125" i="1"/>
  <c r="BU125" i="1" s="1"/>
  <c r="CH116" i="1"/>
  <c r="BU116" i="1" s="1"/>
  <c r="CH68" i="1"/>
  <c r="AM216" i="1" s="1"/>
  <c r="CH111" i="1"/>
  <c r="BU111" i="1" s="1"/>
  <c r="CH54" i="1"/>
  <c r="Y216" i="1" s="1"/>
  <c r="CH127" i="1"/>
  <c r="BU127" i="1" s="1"/>
  <c r="CH202" i="1"/>
  <c r="BO216" i="1" s="1"/>
  <c r="CH185" i="1"/>
  <c r="BU185" i="1" s="1"/>
  <c r="CH65" i="1"/>
  <c r="AJ216" i="1" s="1"/>
  <c r="CH176" i="1"/>
  <c r="BU176" i="1" s="1"/>
  <c r="CH205" i="1"/>
  <c r="BR216" i="1" s="1"/>
  <c r="CH143" i="1"/>
  <c r="BV216" i="1" s="1"/>
  <c r="CH84" i="1"/>
  <c r="BC216" i="1" s="1"/>
  <c r="CH122" i="1"/>
  <c r="BU122" i="1" s="1"/>
  <c r="CH121" i="1"/>
  <c r="BU121" i="1" s="1"/>
  <c r="CH149" i="1"/>
  <c r="CB216" i="1" s="1"/>
  <c r="CH49" i="1"/>
  <c r="T216" i="1" s="1"/>
  <c r="CH204" i="1"/>
  <c r="BQ216" i="1" s="1"/>
  <c r="CH172" i="1"/>
  <c r="BU172" i="1" s="1"/>
  <c r="CH140" i="1"/>
  <c r="BS216" i="1" s="1"/>
  <c r="CH166" i="1"/>
  <c r="BU166" i="1" s="1"/>
  <c r="CH203" i="1"/>
  <c r="BP216" i="1" s="1"/>
  <c r="CH171" i="1"/>
  <c r="BU171" i="1" s="1"/>
  <c r="CH139" i="1"/>
  <c r="BU139" i="1" s="1"/>
  <c r="CH120" i="1"/>
  <c r="BU120" i="1" s="1"/>
  <c r="CH80" i="1"/>
  <c r="AY216" i="1" s="1"/>
  <c r="CH115" i="1"/>
  <c r="BU115" i="1" s="1"/>
  <c r="CH90" i="1"/>
  <c r="BU90" i="1" s="1"/>
  <c r="CH133" i="1"/>
  <c r="BU133" i="1" s="1"/>
  <c r="CH150" i="1"/>
  <c r="CC216" i="1" s="1"/>
  <c r="CH173" i="1"/>
  <c r="BU173" i="1" s="1"/>
  <c r="CH141" i="1"/>
  <c r="BT216" i="1" s="1"/>
  <c r="CH138" i="1"/>
  <c r="BU138" i="1" s="1"/>
  <c r="CH196" i="1"/>
  <c r="BI216" i="1" s="1"/>
  <c r="CH164" i="1"/>
  <c r="BU164" i="1" s="1"/>
  <c r="CH117" i="1"/>
  <c r="BU117" i="1" s="1"/>
  <c r="CH101" i="1"/>
  <c r="BU101" i="1" s="1"/>
  <c r="CH195" i="1"/>
  <c r="BH216" i="1" s="1"/>
  <c r="CH163" i="1"/>
  <c r="BU163" i="1" s="1"/>
  <c r="CH89" i="1"/>
  <c r="BU89" i="1" s="1"/>
  <c r="CH112" i="1"/>
  <c r="BU112" i="1" s="1"/>
  <c r="CH60" i="1"/>
  <c r="AE216" i="1" s="1"/>
  <c r="CH95" i="1"/>
  <c r="BU95" i="1" s="1"/>
  <c r="CH50" i="1"/>
  <c r="U216" i="1" s="1"/>
  <c r="CH56" i="1"/>
  <c r="AA216" i="1" s="1"/>
  <c r="CH83" i="1"/>
  <c r="BB216" i="1" s="1"/>
  <c r="CH188" i="1"/>
  <c r="BU188" i="1" s="1"/>
  <c r="CH156" i="1"/>
  <c r="BU156" i="1" s="1"/>
  <c r="CH77" i="1"/>
  <c r="AV216" i="1" s="1"/>
  <c r="CH105" i="1"/>
  <c r="BU105" i="1" s="1"/>
  <c r="CH187" i="1"/>
  <c r="BU187" i="1" s="1"/>
  <c r="CH155" i="1"/>
  <c r="CH216" i="1" s="1"/>
  <c r="CH57" i="1"/>
  <c r="AB216" i="1" s="1"/>
  <c r="CH100" i="1"/>
  <c r="BU100" i="1" s="1"/>
  <c r="CH52" i="1"/>
  <c r="W216" i="1" s="1"/>
  <c r="CH63" i="1"/>
  <c r="AH216" i="1" s="1"/>
  <c r="CH170" i="1"/>
  <c r="BU170" i="1" s="1"/>
  <c r="CH181" i="1"/>
  <c r="BU181" i="1" s="1"/>
  <c r="CH46" i="1"/>
  <c r="Q216" i="1" s="1"/>
  <c r="CH114" i="1"/>
  <c r="BU114" i="1" s="1"/>
  <c r="CH110" i="1"/>
  <c r="BU110" i="1" s="1"/>
  <c r="CH94" i="1"/>
  <c r="BU94" i="1" s="1"/>
  <c r="CH59" i="1"/>
  <c r="AD216" i="1" s="1"/>
  <c r="CH78" i="1"/>
  <c r="AW216" i="1" s="1"/>
  <c r="CH108" i="1"/>
  <c r="BU108" i="1" s="1"/>
  <c r="CH76" i="1"/>
  <c r="AU216" i="1" s="1"/>
  <c r="CH44" i="1"/>
  <c r="O216" i="1" s="1"/>
  <c r="CH91" i="1"/>
  <c r="BU91" i="1" s="1"/>
  <c r="CH47" i="1"/>
  <c r="R216" i="1" s="1"/>
  <c r="CH86" i="1"/>
  <c r="BE216" i="1" s="1"/>
  <c r="CH72" i="1"/>
  <c r="AQ216" i="1" s="1"/>
  <c r="CH131" i="1"/>
  <c r="BU131" i="1" s="1"/>
  <c r="CH87" i="1"/>
  <c r="BF216" i="1" s="1"/>
  <c r="CH126" i="1"/>
  <c r="BU126" i="1" s="1"/>
  <c r="CH82" i="1"/>
  <c r="BA216" i="1" s="1"/>
  <c r="CH128" i="1"/>
  <c r="BU128" i="1" s="1"/>
  <c r="CH96" i="1"/>
  <c r="BU96" i="1" s="1"/>
  <c r="CH64" i="1"/>
  <c r="AI216" i="1" s="1"/>
  <c r="CH123" i="1"/>
  <c r="BU123" i="1" s="1"/>
  <c r="CH79" i="1"/>
  <c r="AX216" i="1" s="1"/>
  <c r="CH118" i="1"/>
  <c r="BU118" i="1" s="1"/>
  <c r="CH58" i="1"/>
  <c r="AC216" i="1" s="1"/>
  <c r="CH107" i="1"/>
  <c r="BU107" i="1" s="1"/>
  <c r="CH75" i="1"/>
  <c r="AT216" i="1" s="1"/>
  <c r="CH43" i="1"/>
  <c r="N216" i="1" s="1"/>
  <c r="CH106" i="1"/>
  <c r="BU106" i="1" s="1"/>
  <c r="CH74" i="1"/>
  <c r="AS216" i="1" s="1"/>
  <c r="CH42" i="1"/>
  <c r="M216" i="1" s="1"/>
  <c r="CH135" i="1"/>
  <c r="BU135" i="1" s="1"/>
  <c r="CH103" i="1"/>
  <c r="BU103" i="1" s="1"/>
  <c r="CH71" i="1"/>
  <c r="AP216" i="1" s="1"/>
  <c r="CH134" i="1"/>
  <c r="BU134" i="1" s="1"/>
  <c r="CH102" i="1"/>
  <c r="BU102" i="1" s="1"/>
  <c r="CH70" i="1"/>
  <c r="AO216" i="1" s="1"/>
  <c r="CH99" i="1"/>
  <c r="BU99" i="1" s="1"/>
  <c r="CH67" i="1"/>
  <c r="AL216" i="1" s="1"/>
  <c r="CH130" i="1"/>
  <c r="BU130" i="1" s="1"/>
  <c r="CH98" i="1"/>
  <c r="BU98" i="1" s="1"/>
  <c r="CH66" i="1"/>
  <c r="AK216" i="1" s="1"/>
  <c r="CG43" i="1"/>
  <c r="N215" i="1" s="1"/>
  <c r="CG47" i="1"/>
  <c r="R215" i="1" s="1"/>
  <c r="CG51" i="1"/>
  <c r="V215" i="1" s="1"/>
  <c r="CG55" i="1"/>
  <c r="Z215" i="1" s="1"/>
  <c r="CG59" i="1"/>
  <c r="AD215" i="1" s="1"/>
  <c r="CG63" i="1"/>
  <c r="AH215" i="1" s="1"/>
  <c r="CG67" i="1"/>
  <c r="AL215" i="1" s="1"/>
  <c r="CG71" i="1"/>
  <c r="AP215" i="1" s="1"/>
  <c r="CG75" i="1"/>
  <c r="AT215" i="1" s="1"/>
  <c r="CG79" i="1"/>
  <c r="AX215" i="1" s="1"/>
  <c r="CG83" i="1"/>
  <c r="BB215" i="1" s="1"/>
  <c r="CG87" i="1"/>
  <c r="BF215" i="1" s="1"/>
  <c r="CG91" i="1"/>
  <c r="BT91" i="1" s="1"/>
  <c r="CG95" i="1"/>
  <c r="BT95" i="1" s="1"/>
  <c r="CG99" i="1"/>
  <c r="BT99" i="1" s="1"/>
  <c r="CG103" i="1"/>
  <c r="BT103" i="1" s="1"/>
  <c r="CG107" i="1"/>
  <c r="BT107" i="1" s="1"/>
  <c r="CG111" i="1"/>
  <c r="BT111" i="1" s="1"/>
  <c r="CG115" i="1"/>
  <c r="BT115" i="1" s="1"/>
  <c r="CG119" i="1"/>
  <c r="BT119" i="1" s="1"/>
  <c r="CG123" i="1"/>
  <c r="BT123" i="1" s="1"/>
  <c r="CG127" i="1"/>
  <c r="BT127" i="1" s="1"/>
  <c r="CG131" i="1"/>
  <c r="BT131" i="1" s="1"/>
  <c r="CG44" i="1"/>
  <c r="O215" i="1" s="1"/>
  <c r="CG48" i="1"/>
  <c r="S215" i="1" s="1"/>
  <c r="CG52" i="1"/>
  <c r="W215" i="1" s="1"/>
  <c r="CG56" i="1"/>
  <c r="AA215" i="1" s="1"/>
  <c r="CG60" i="1"/>
  <c r="AE215" i="1" s="1"/>
  <c r="CG64" i="1"/>
  <c r="AI215" i="1" s="1"/>
  <c r="CG68" i="1"/>
  <c r="AM215" i="1" s="1"/>
  <c r="CG72" i="1"/>
  <c r="AQ215" i="1" s="1"/>
  <c r="CG76" i="1"/>
  <c r="AU215" i="1" s="1"/>
  <c r="CG80" i="1"/>
  <c r="AY215" i="1" s="1"/>
  <c r="CG84" i="1"/>
  <c r="BC215" i="1" s="1"/>
  <c r="CG88" i="1"/>
  <c r="BG215" i="1" s="1"/>
  <c r="CG92" i="1"/>
  <c r="BT92" i="1" s="1"/>
  <c r="CG96" i="1"/>
  <c r="BT96" i="1" s="1"/>
  <c r="CG100" i="1"/>
  <c r="BT100" i="1" s="1"/>
  <c r="CG41" i="1"/>
  <c r="L215" i="1" s="1"/>
  <c r="CG45" i="1"/>
  <c r="P215" i="1" s="1"/>
  <c r="CG49" i="1"/>
  <c r="T215" i="1" s="1"/>
  <c r="CG53" i="1"/>
  <c r="X215" i="1" s="1"/>
  <c r="CG57" i="1"/>
  <c r="AB215" i="1" s="1"/>
  <c r="CG61" i="1"/>
  <c r="AF215" i="1" s="1"/>
  <c r="CG65" i="1"/>
  <c r="AJ215" i="1" s="1"/>
  <c r="CG69" i="1"/>
  <c r="AN215" i="1" s="1"/>
  <c r="CG73" i="1"/>
  <c r="AR215" i="1" s="1"/>
  <c r="CG77" i="1"/>
  <c r="AV215" i="1" s="1"/>
  <c r="CG81" i="1"/>
  <c r="AZ215" i="1" s="1"/>
  <c r="CG85" i="1"/>
  <c r="BD215" i="1" s="1"/>
  <c r="CG89" i="1"/>
  <c r="BT89" i="1" s="1"/>
  <c r="CG93" i="1"/>
  <c r="BT93" i="1" s="1"/>
  <c r="CG97" i="1"/>
  <c r="BT97" i="1" s="1"/>
  <c r="CG101" i="1"/>
  <c r="BT101" i="1" s="1"/>
  <c r="CG105" i="1"/>
  <c r="BT105" i="1" s="1"/>
  <c r="CG109" i="1"/>
  <c r="BT109" i="1" s="1"/>
  <c r="CG113" i="1"/>
  <c r="BT113" i="1" s="1"/>
  <c r="CG117" i="1"/>
  <c r="BT117" i="1" s="1"/>
  <c r="CG121" i="1"/>
  <c r="BT121" i="1" s="1"/>
  <c r="CG125" i="1"/>
  <c r="BT125" i="1" s="1"/>
  <c r="CG129" i="1"/>
  <c r="BT129" i="1" s="1"/>
  <c r="CG133" i="1"/>
  <c r="BT133" i="1" s="1"/>
  <c r="CG104" i="1"/>
  <c r="BT104" i="1" s="1"/>
  <c r="CG114" i="1"/>
  <c r="BT114" i="1" s="1"/>
  <c r="CG135" i="1"/>
  <c r="BT135" i="1" s="1"/>
  <c r="CG112" i="1"/>
  <c r="BT112" i="1" s="1"/>
  <c r="CG42" i="1"/>
  <c r="M215" i="1" s="1"/>
  <c r="CG58" i="1"/>
  <c r="AC215" i="1" s="1"/>
  <c r="CG74" i="1"/>
  <c r="AS215" i="1" s="1"/>
  <c r="CG90" i="1"/>
  <c r="BT90" i="1" s="1"/>
  <c r="CG116" i="1"/>
  <c r="BT116" i="1" s="1"/>
  <c r="CG126" i="1"/>
  <c r="BT126" i="1" s="1"/>
  <c r="CG136" i="1"/>
  <c r="BT136" i="1" s="1"/>
  <c r="CG140" i="1"/>
  <c r="BS215" i="1" s="1"/>
  <c r="CG144" i="1"/>
  <c r="BW215" i="1" s="1"/>
  <c r="CG148" i="1"/>
  <c r="CA215" i="1" s="1"/>
  <c r="CG152" i="1"/>
  <c r="CE215" i="1" s="1"/>
  <c r="CG156" i="1"/>
  <c r="BT156" i="1" s="1"/>
  <c r="CG160" i="1"/>
  <c r="BT160" i="1" s="1"/>
  <c r="CG164" i="1"/>
  <c r="BT164" i="1" s="1"/>
  <c r="CG168" i="1"/>
  <c r="BT168" i="1" s="1"/>
  <c r="CG172" i="1"/>
  <c r="BT172" i="1" s="1"/>
  <c r="CG176" i="1"/>
  <c r="BT176" i="1" s="1"/>
  <c r="CG180" i="1"/>
  <c r="BT180" i="1" s="1"/>
  <c r="CG184" i="1"/>
  <c r="BT184" i="1" s="1"/>
  <c r="CG188" i="1"/>
  <c r="BT188" i="1" s="1"/>
  <c r="CG192" i="1"/>
  <c r="BT192" i="1" s="1"/>
  <c r="CG196" i="1"/>
  <c r="BI215" i="1" s="1"/>
  <c r="CG200" i="1"/>
  <c r="BM215" i="1" s="1"/>
  <c r="CG204" i="1"/>
  <c r="BQ215" i="1" s="1"/>
  <c r="CG40" i="1"/>
  <c r="K215" i="1" s="1"/>
  <c r="CG106" i="1"/>
  <c r="BT106" i="1" s="1"/>
  <c r="CG128" i="1"/>
  <c r="BT128" i="1" s="1"/>
  <c r="CG122" i="1"/>
  <c r="BT122" i="1" s="1"/>
  <c r="CG46" i="1"/>
  <c r="Q215" i="1" s="1"/>
  <c r="CG62" i="1"/>
  <c r="AG215" i="1" s="1"/>
  <c r="CG78" i="1"/>
  <c r="AW215" i="1" s="1"/>
  <c r="CG94" i="1"/>
  <c r="BT94" i="1" s="1"/>
  <c r="CG108" i="1"/>
  <c r="BT108" i="1" s="1"/>
  <c r="CG118" i="1"/>
  <c r="BT118" i="1" s="1"/>
  <c r="CG137" i="1"/>
  <c r="BT137" i="1" s="1"/>
  <c r="CG141" i="1"/>
  <c r="BT215" i="1" s="1"/>
  <c r="CG145" i="1"/>
  <c r="BX215" i="1" s="1"/>
  <c r="CG149" i="1"/>
  <c r="CB215" i="1" s="1"/>
  <c r="CG153" i="1"/>
  <c r="CF215" i="1" s="1"/>
  <c r="CG157" i="1"/>
  <c r="BT157" i="1" s="1"/>
  <c r="CG161" i="1"/>
  <c r="BT161" i="1" s="1"/>
  <c r="CG165" i="1"/>
  <c r="BT165" i="1" s="1"/>
  <c r="CG169" i="1"/>
  <c r="BT169" i="1" s="1"/>
  <c r="CG173" i="1"/>
  <c r="BT173" i="1" s="1"/>
  <c r="CG177" i="1"/>
  <c r="BT177" i="1" s="1"/>
  <c r="CG181" i="1"/>
  <c r="BT181" i="1" s="1"/>
  <c r="CG185" i="1"/>
  <c r="BT185" i="1" s="1"/>
  <c r="CG189" i="1"/>
  <c r="BT189" i="1" s="1"/>
  <c r="CG193" i="1"/>
  <c r="BT193" i="1" s="1"/>
  <c r="CG197" i="1"/>
  <c r="BJ215" i="1" s="1"/>
  <c r="CG201" i="1"/>
  <c r="BN215" i="1" s="1"/>
  <c r="CG120" i="1"/>
  <c r="BT120" i="1" s="1"/>
  <c r="CG130" i="1"/>
  <c r="BT130" i="1" s="1"/>
  <c r="CG50" i="1"/>
  <c r="U215" i="1" s="1"/>
  <c r="CG66" i="1"/>
  <c r="AK215" i="1" s="1"/>
  <c r="CG82" i="1"/>
  <c r="BA215" i="1" s="1"/>
  <c r="CG98" i="1"/>
  <c r="BT98" i="1" s="1"/>
  <c r="CG110" i="1"/>
  <c r="BT110" i="1" s="1"/>
  <c r="CG132" i="1"/>
  <c r="BT132" i="1" s="1"/>
  <c r="CG138" i="1"/>
  <c r="BT138" i="1" s="1"/>
  <c r="CG142" i="1"/>
  <c r="BU215" i="1" s="1"/>
  <c r="CG146" i="1"/>
  <c r="BY215" i="1" s="1"/>
  <c r="CG150" i="1"/>
  <c r="CC215" i="1" s="1"/>
  <c r="CG154" i="1"/>
  <c r="CG215" i="1" s="1"/>
  <c r="CG158" i="1"/>
  <c r="BT158" i="1" s="1"/>
  <c r="CG162" i="1"/>
  <c r="BT162" i="1" s="1"/>
  <c r="CG166" i="1"/>
  <c r="BT166" i="1" s="1"/>
  <c r="CG170" i="1"/>
  <c r="BT170" i="1" s="1"/>
  <c r="CG174" i="1"/>
  <c r="BT174" i="1" s="1"/>
  <c r="CG178" i="1"/>
  <c r="BT178" i="1" s="1"/>
  <c r="CG182" i="1"/>
  <c r="BT182" i="1" s="1"/>
  <c r="CG186" i="1"/>
  <c r="BT186" i="1" s="1"/>
  <c r="CG190" i="1"/>
  <c r="BT190" i="1" s="1"/>
  <c r="CG194" i="1"/>
  <c r="BT194" i="1" s="1"/>
  <c r="CG198" i="1"/>
  <c r="BK215" i="1" s="1"/>
  <c r="CG202" i="1"/>
  <c r="BO215" i="1" s="1"/>
  <c r="CG54" i="1"/>
  <c r="Y215" i="1" s="1"/>
  <c r="CG70" i="1"/>
  <c r="AO215" i="1" s="1"/>
  <c r="CG86" i="1"/>
  <c r="BE215" i="1" s="1"/>
  <c r="CG102" i="1"/>
  <c r="BT102" i="1" s="1"/>
  <c r="CG124" i="1"/>
  <c r="BT124" i="1" s="1"/>
  <c r="CG134" i="1"/>
  <c r="BT134" i="1" s="1"/>
  <c r="CG139" i="1"/>
  <c r="BT139" i="1" s="1"/>
  <c r="CG143" i="1"/>
  <c r="BV215" i="1" s="1"/>
  <c r="CG147" i="1"/>
  <c r="BZ215" i="1" s="1"/>
  <c r="CG151" i="1"/>
  <c r="CD215" i="1" s="1"/>
  <c r="CG155" i="1"/>
  <c r="CH215" i="1" s="1"/>
  <c r="CG159" i="1"/>
  <c r="BT159" i="1" s="1"/>
  <c r="CG163" i="1"/>
  <c r="BT163" i="1" s="1"/>
  <c r="CG167" i="1"/>
  <c r="BT167" i="1" s="1"/>
  <c r="CG171" i="1"/>
  <c r="BT171" i="1" s="1"/>
  <c r="CG175" i="1"/>
  <c r="BT175" i="1" s="1"/>
  <c r="CG179" i="1"/>
  <c r="BT179" i="1" s="1"/>
  <c r="CG183" i="1"/>
  <c r="BT183" i="1" s="1"/>
  <c r="CG187" i="1"/>
  <c r="BT187" i="1" s="1"/>
  <c r="CG191" i="1"/>
  <c r="BT191" i="1" s="1"/>
  <c r="CG195" i="1"/>
  <c r="BH215" i="1" s="1"/>
  <c r="CG199" i="1"/>
  <c r="BL215" i="1" s="1"/>
  <c r="CG203" i="1"/>
  <c r="BP215" i="1" s="1"/>
  <c r="CG205" i="1"/>
  <c r="BR215" i="1" s="1"/>
  <c r="BC51" i="1"/>
  <c r="BC124" i="1"/>
  <c r="BC132" i="1"/>
  <c r="BC148" i="1"/>
  <c r="BC111" i="1"/>
  <c r="BC102" i="1"/>
  <c r="BC92" i="1"/>
  <c r="BC109" i="1"/>
  <c r="BC152" i="1"/>
  <c r="BC91" i="1"/>
  <c r="BC145" i="1"/>
  <c r="BC85" i="1"/>
  <c r="BC150" i="1"/>
  <c r="BC95" i="1"/>
  <c r="BC108" i="1"/>
  <c r="BC142" i="1"/>
  <c r="BC48" i="1"/>
  <c r="BC47" i="1"/>
  <c r="BC49" i="1"/>
  <c r="BC104" i="1"/>
  <c r="BC93" i="1"/>
  <c r="BC83" i="1"/>
  <c r="BC105" i="1"/>
  <c r="BC45" i="1"/>
  <c r="BC88" i="1"/>
  <c r="BC81" i="1"/>
  <c r="BC139" i="1"/>
  <c r="BC141" i="1"/>
  <c r="BC86" i="1"/>
  <c r="BC42" i="1"/>
  <c r="BC78" i="1"/>
  <c r="BC52" i="1"/>
  <c r="BC79" i="1"/>
  <c r="BC154" i="1"/>
  <c r="BC117" i="1"/>
  <c r="BC147" i="1"/>
  <c r="BC143" i="1"/>
  <c r="BC41" i="1"/>
  <c r="BC99" i="1"/>
  <c r="BC90" i="1"/>
  <c r="BC119" i="1"/>
  <c r="BC136" i="1"/>
  <c r="BC75" i="1"/>
  <c r="BC131" i="1"/>
  <c r="BC77" i="1"/>
  <c r="BC66" i="1"/>
  <c r="BC133" i="1"/>
  <c r="BC76" i="1"/>
  <c r="BC134" i="1"/>
  <c r="BC62" i="1"/>
  <c r="BC126" i="1"/>
  <c r="BC89" i="1"/>
  <c r="BC50" i="1"/>
  <c r="BC113" i="1"/>
  <c r="BC96" i="1"/>
  <c r="BC82" i="1"/>
  <c r="BC55" i="1"/>
  <c r="BC72" i="1"/>
  <c r="BC116" i="1"/>
  <c r="BC67" i="1"/>
  <c r="BC129" i="1"/>
  <c r="BC69" i="1"/>
  <c r="BC156" i="1"/>
  <c r="BC70" i="1"/>
  <c r="BC157" i="1"/>
  <c r="BC80" i="1"/>
  <c r="BC71" i="1"/>
  <c r="BC127" i="1"/>
  <c r="BC159" i="1"/>
  <c r="BC110" i="1"/>
  <c r="BC146" i="1"/>
  <c r="BC103" i="1"/>
  <c r="BC74" i="1"/>
  <c r="BC65" i="1"/>
  <c r="BC123" i="1"/>
  <c r="BC151" i="1"/>
  <c r="BC125" i="1"/>
  <c r="BC107" i="1"/>
  <c r="BC44" i="1"/>
  <c r="BC53" i="1"/>
  <c r="BC63" i="1"/>
  <c r="BC122" i="1"/>
  <c r="BC68" i="1"/>
  <c r="BC46" i="1"/>
  <c r="BC160" i="1"/>
  <c r="BC158" i="1"/>
  <c r="BC98" i="1"/>
  <c r="BC140" i="1"/>
  <c r="BC120" i="1"/>
  <c r="BC59" i="1"/>
  <c r="BC121" i="1"/>
  <c r="BC61" i="1"/>
  <c r="BC135" i="1"/>
  <c r="BC58" i="1"/>
  <c r="BC138" i="1"/>
  <c r="BC114" i="1"/>
  <c r="BC118" i="1"/>
  <c r="BC40" i="1"/>
  <c r="BC60" i="1"/>
  <c r="BC101" i="1"/>
  <c r="BC106" i="1"/>
  <c r="BC94" i="1"/>
  <c r="BC73" i="1"/>
  <c r="BC137" i="1"/>
  <c r="BC56" i="1"/>
  <c r="BC57" i="1"/>
  <c r="BC115" i="1"/>
  <c r="BC43" i="1"/>
  <c r="BC153" i="1"/>
  <c r="BC144" i="1"/>
  <c r="BC100" i="1"/>
  <c r="BC54" i="1"/>
  <c r="BC97" i="1"/>
  <c r="BC155" i="1"/>
  <c r="BC130" i="1"/>
  <c r="BC149" i="1"/>
  <c r="BC64" i="1"/>
  <c r="BC128" i="1"/>
  <c r="BC84" i="1"/>
  <c r="BC87" i="1"/>
  <c r="BC112" i="1"/>
  <c r="BK77" i="1"/>
  <c r="BK109" i="1"/>
  <c r="BK141" i="1"/>
  <c r="BK60" i="1"/>
  <c r="BK45" i="1"/>
  <c r="BK83" i="1"/>
  <c r="BK115" i="1"/>
  <c r="BK70" i="1"/>
  <c r="BK102" i="1"/>
  <c r="BK119" i="1"/>
  <c r="BK161" i="1"/>
  <c r="BK163" i="1"/>
  <c r="BK156" i="1"/>
  <c r="BK172" i="1"/>
  <c r="BK143" i="1"/>
  <c r="BK177" i="1"/>
  <c r="BK179" i="1"/>
  <c r="BK81" i="1"/>
  <c r="BK113" i="1"/>
  <c r="BK145" i="1"/>
  <c r="BK64" i="1"/>
  <c r="BK50" i="1"/>
  <c r="BK87" i="1"/>
  <c r="BK41" i="1"/>
  <c r="BK74" i="1"/>
  <c r="BK106" i="1"/>
  <c r="BK123" i="1"/>
  <c r="BK165" i="1"/>
  <c r="BK175" i="1"/>
  <c r="BK178" i="1"/>
  <c r="BK176" i="1"/>
  <c r="BK151" i="1"/>
  <c r="BK128" i="1"/>
  <c r="BK131" i="1"/>
  <c r="BK85" i="1"/>
  <c r="BK117" i="1"/>
  <c r="BK149" i="1"/>
  <c r="BK68" i="1"/>
  <c r="BK59" i="1"/>
  <c r="BK91" i="1"/>
  <c r="BK43" i="1"/>
  <c r="BK78" i="1"/>
  <c r="BK110" i="1"/>
  <c r="BK126" i="1"/>
  <c r="BK169" i="1"/>
  <c r="BK40" i="1"/>
  <c r="BK171" i="1"/>
  <c r="BK138" i="1"/>
  <c r="BK146" i="1"/>
  <c r="BK136" i="1"/>
  <c r="BK139" i="1"/>
  <c r="BK42" i="1"/>
  <c r="BK89" i="1"/>
  <c r="BK121" i="1"/>
  <c r="BK153" i="1"/>
  <c r="BK72" i="1"/>
  <c r="BK63" i="1"/>
  <c r="BK95" i="1"/>
  <c r="BK47" i="1"/>
  <c r="BK82" i="1"/>
  <c r="BK114" i="1"/>
  <c r="BK134" i="1"/>
  <c r="BK173" i="1"/>
  <c r="BK84" i="1"/>
  <c r="BK124" i="1"/>
  <c r="BK167" i="1"/>
  <c r="BK155" i="1"/>
  <c r="BK144" i="1"/>
  <c r="BK147" i="1"/>
  <c r="BK61" i="1"/>
  <c r="BK93" i="1"/>
  <c r="BK125" i="1"/>
  <c r="BK51" i="1"/>
  <c r="BK76" i="1"/>
  <c r="BK67" i="1"/>
  <c r="BK99" i="1"/>
  <c r="BK52" i="1"/>
  <c r="BK86" i="1"/>
  <c r="BK118" i="1"/>
  <c r="BK142" i="1"/>
  <c r="BK160" i="1"/>
  <c r="BK100" i="1"/>
  <c r="BK132" i="1"/>
  <c r="BK96" i="1"/>
  <c r="BK49" i="1"/>
  <c r="BK158" i="1"/>
  <c r="BK152" i="1"/>
  <c r="BK65" i="1"/>
  <c r="BK97" i="1"/>
  <c r="BK129" i="1"/>
  <c r="BK54" i="1"/>
  <c r="BK80" i="1"/>
  <c r="BK71" i="1"/>
  <c r="BK103" i="1"/>
  <c r="BK58" i="1"/>
  <c r="BK90" i="1"/>
  <c r="BK122" i="1"/>
  <c r="BK150" i="1"/>
  <c r="BK180" i="1"/>
  <c r="BK116" i="1"/>
  <c r="BK140" i="1"/>
  <c r="BK112" i="1"/>
  <c r="BK92" i="1"/>
  <c r="BK162" i="1"/>
  <c r="BK55" i="1"/>
  <c r="BK69" i="1"/>
  <c r="BK101" i="1"/>
  <c r="BK133" i="1"/>
  <c r="BK57" i="1"/>
  <c r="BK53" i="1"/>
  <c r="BK75" i="1"/>
  <c r="BK107" i="1"/>
  <c r="BK62" i="1"/>
  <c r="BK94" i="1"/>
  <c r="BK88" i="1"/>
  <c r="BK154" i="1"/>
  <c r="BK130" i="1"/>
  <c r="BK120" i="1"/>
  <c r="BK164" i="1"/>
  <c r="BK127" i="1"/>
  <c r="BK108" i="1"/>
  <c r="BK166" i="1"/>
  <c r="BK44" i="1"/>
  <c r="BK73" i="1"/>
  <c r="BK105" i="1"/>
  <c r="BK137" i="1"/>
  <c r="BK46" i="1"/>
  <c r="BK56" i="1"/>
  <c r="BK79" i="1"/>
  <c r="BK111" i="1"/>
  <c r="BK66" i="1"/>
  <c r="BK98" i="1"/>
  <c r="BK104" i="1"/>
  <c r="BK157" i="1"/>
  <c r="BK159" i="1"/>
  <c r="BK148" i="1"/>
  <c r="BK168" i="1"/>
  <c r="BK135" i="1"/>
  <c r="BK174" i="1"/>
  <c r="BK170" i="1"/>
  <c r="BK48" i="1"/>
  <c r="BM46" i="1"/>
  <c r="BM78" i="1"/>
  <c r="BM110" i="1"/>
  <c r="BM142" i="1"/>
  <c r="BM73" i="1"/>
  <c r="BM80" i="1"/>
  <c r="BM112" i="1"/>
  <c r="BM71" i="1"/>
  <c r="BM103" i="1"/>
  <c r="BM131" i="1"/>
  <c r="BM174" i="1"/>
  <c r="CE96" i="1" s="1"/>
  <c r="BM165" i="1"/>
  <c r="CE87" i="1" s="1"/>
  <c r="BM129" i="1"/>
  <c r="BM124" i="1"/>
  <c r="BM113" i="1"/>
  <c r="BM149" i="1"/>
  <c r="BM40" i="1"/>
  <c r="BM47" i="1"/>
  <c r="BM82" i="1"/>
  <c r="BM114" i="1"/>
  <c r="BM146" i="1"/>
  <c r="BM77" i="1"/>
  <c r="BM84" i="1"/>
  <c r="BM116" i="1"/>
  <c r="BM75" i="1"/>
  <c r="BM107" i="1"/>
  <c r="BM139" i="1"/>
  <c r="BM127" i="1"/>
  <c r="BM169" i="1"/>
  <c r="CE91" i="1" s="1"/>
  <c r="BM137" i="1"/>
  <c r="BM132" i="1"/>
  <c r="BM151" i="1"/>
  <c r="BM155" i="1"/>
  <c r="BM57" i="1"/>
  <c r="BM49" i="1"/>
  <c r="BM86" i="1"/>
  <c r="BM118" i="1"/>
  <c r="BM150" i="1"/>
  <c r="BM51" i="1"/>
  <c r="BM88" i="1"/>
  <c r="BM53" i="1"/>
  <c r="BM79" i="1"/>
  <c r="BM111" i="1"/>
  <c r="BM147" i="1"/>
  <c r="BM143" i="1"/>
  <c r="BM173" i="1"/>
  <c r="CE95" i="1" s="1"/>
  <c r="BM145" i="1"/>
  <c r="BM140" i="1"/>
  <c r="BM153" i="1"/>
  <c r="BM159" i="1"/>
  <c r="BM44" i="1"/>
  <c r="BM58" i="1"/>
  <c r="BM90" i="1"/>
  <c r="BM122" i="1"/>
  <c r="BM154" i="1"/>
  <c r="BM60" i="1"/>
  <c r="BM92" i="1"/>
  <c r="BM56" i="1"/>
  <c r="BM83" i="1"/>
  <c r="BM115" i="1"/>
  <c r="BM152" i="1"/>
  <c r="BM55" i="1"/>
  <c r="BM121" i="1"/>
  <c r="BM164" i="1"/>
  <c r="BM148" i="1"/>
  <c r="BM136" i="1"/>
  <c r="BM163" i="1"/>
  <c r="BM50" i="1"/>
  <c r="BM62" i="1"/>
  <c r="BM94" i="1"/>
  <c r="BM126" i="1"/>
  <c r="BM42" i="1"/>
  <c r="BM64" i="1"/>
  <c r="BM96" i="1"/>
  <c r="BM45" i="1"/>
  <c r="BM87" i="1"/>
  <c r="BM119" i="1"/>
  <c r="BM158" i="1"/>
  <c r="BM89" i="1"/>
  <c r="BM135" i="1"/>
  <c r="BM172" i="1"/>
  <c r="CE94" i="1" s="1"/>
  <c r="BM160" i="1"/>
  <c r="BM144" i="1"/>
  <c r="BM167" i="1"/>
  <c r="CE89" i="1" s="1"/>
  <c r="BM54" i="1"/>
  <c r="BM66" i="1"/>
  <c r="BM98" i="1"/>
  <c r="BM130" i="1"/>
  <c r="BM61" i="1"/>
  <c r="BM68" i="1"/>
  <c r="BM100" i="1"/>
  <c r="BM59" i="1"/>
  <c r="BM91" i="1"/>
  <c r="BM123" i="1"/>
  <c r="BM162" i="1"/>
  <c r="BM105" i="1"/>
  <c r="BM156" i="1"/>
  <c r="BM85" i="1"/>
  <c r="BM168" i="1"/>
  <c r="CE90" i="1" s="1"/>
  <c r="BM125" i="1"/>
  <c r="BM171" i="1"/>
  <c r="CE93" i="1" s="1"/>
  <c r="BM48" i="1"/>
  <c r="BM70" i="1"/>
  <c r="BM102" i="1"/>
  <c r="BM134" i="1"/>
  <c r="BM65" i="1"/>
  <c r="BM72" i="1"/>
  <c r="BM104" i="1"/>
  <c r="BM63" i="1"/>
  <c r="BM95" i="1"/>
  <c r="BM93" i="1"/>
  <c r="BM166" i="1"/>
  <c r="CE88" i="1" s="1"/>
  <c r="BM157" i="1"/>
  <c r="BM43" i="1"/>
  <c r="BM101" i="1"/>
  <c r="BM81" i="1"/>
  <c r="BM133" i="1"/>
  <c r="BM175" i="1"/>
  <c r="CE97" i="1" s="1"/>
  <c r="BM41" i="1"/>
  <c r="BM74" i="1"/>
  <c r="BM106" i="1"/>
  <c r="BM138" i="1"/>
  <c r="BM69" i="1"/>
  <c r="BM76" i="1"/>
  <c r="BM108" i="1"/>
  <c r="BM67" i="1"/>
  <c r="BM99" i="1"/>
  <c r="BM109" i="1"/>
  <c r="BM170" i="1"/>
  <c r="CE92" i="1" s="1"/>
  <c r="BM161" i="1"/>
  <c r="BM120" i="1"/>
  <c r="BM117" i="1"/>
  <c r="BM97" i="1"/>
  <c r="BM141" i="1"/>
  <c r="BM128" i="1"/>
  <c r="BM52" i="1"/>
  <c r="BA97" i="1"/>
  <c r="BA45" i="1"/>
  <c r="BA126" i="1"/>
  <c r="BA50" i="1"/>
  <c r="BA119" i="1"/>
  <c r="BA115" i="1"/>
  <c r="BA99" i="1"/>
  <c r="BA163" i="1"/>
  <c r="BA158" i="1"/>
  <c r="BA82" i="1"/>
  <c r="BA150" i="1"/>
  <c r="BA74" i="1"/>
  <c r="BA136" i="1"/>
  <c r="BA76" i="1"/>
  <c r="BA88" i="1"/>
  <c r="BA69" i="1"/>
  <c r="BA113" i="1"/>
  <c r="BA107" i="1"/>
  <c r="BA110" i="1"/>
  <c r="BA62" i="1"/>
  <c r="BA121" i="1"/>
  <c r="BA55" i="1"/>
  <c r="BA51" i="1"/>
  <c r="BA90" i="1"/>
  <c r="BA94" i="1"/>
  <c r="BA153" i="1"/>
  <c r="BA86" i="1"/>
  <c r="BA145" i="1"/>
  <c r="BA130" i="1"/>
  <c r="BA139" i="1"/>
  <c r="BA72" i="1"/>
  <c r="BA132" i="1"/>
  <c r="BA49" i="1"/>
  <c r="BA138" i="1"/>
  <c r="BA169" i="1"/>
  <c r="BA170" i="1"/>
  <c r="BA125" i="1"/>
  <c r="BA118" i="1"/>
  <c r="BA42" i="1"/>
  <c r="BA161" i="1"/>
  <c r="BA157" i="1"/>
  <c r="BA65" i="1"/>
  <c r="BA149" i="1"/>
  <c r="BA57" i="1"/>
  <c r="BA79" i="1"/>
  <c r="BA75" i="1"/>
  <c r="BA106" i="1"/>
  <c r="BA68" i="1"/>
  <c r="BA41" i="1"/>
  <c r="BA108" i="1"/>
  <c r="BA167" i="1"/>
  <c r="BA61" i="1"/>
  <c r="BA54" i="1"/>
  <c r="BA105" i="1"/>
  <c r="BA81" i="1"/>
  <c r="BA168" i="1"/>
  <c r="BA93" i="1"/>
  <c r="BA146" i="1"/>
  <c r="BA85" i="1"/>
  <c r="BA142" i="1"/>
  <c r="BA66" i="1"/>
  <c r="BA98" i="1"/>
  <c r="BA131" i="1"/>
  <c r="BA135" i="1"/>
  <c r="BA46" i="1"/>
  <c r="BA40" i="1"/>
  <c r="BA124" i="1"/>
  <c r="BA151" i="1"/>
  <c r="BA117" i="1"/>
  <c r="BA96" i="1"/>
  <c r="BA162" i="1"/>
  <c r="BA156" i="1"/>
  <c r="BA80" i="1"/>
  <c r="BA143" i="1"/>
  <c r="BA148" i="1"/>
  <c r="BA78" i="1"/>
  <c r="BA137" i="1"/>
  <c r="BA71" i="1"/>
  <c r="BA67" i="1"/>
  <c r="BA44" i="1"/>
  <c r="BA89" i="1"/>
  <c r="BA56" i="1"/>
  <c r="BA60" i="1"/>
  <c r="BA144" i="1"/>
  <c r="BA53" i="1"/>
  <c r="BA103" i="1"/>
  <c r="BA112" i="1"/>
  <c r="BA64" i="1"/>
  <c r="BA92" i="1"/>
  <c r="BA104" i="1"/>
  <c r="BA159" i="1"/>
  <c r="BA84" i="1"/>
  <c r="BA141" i="1"/>
  <c r="BA134" i="1"/>
  <c r="BA58" i="1"/>
  <c r="BA120" i="1"/>
  <c r="BA47" i="1"/>
  <c r="BA128" i="1"/>
  <c r="BA127" i="1"/>
  <c r="BA123" i="1"/>
  <c r="BA160" i="1"/>
  <c r="BA116" i="1"/>
  <c r="BA165" i="1"/>
  <c r="BA166" i="1"/>
  <c r="BA48" i="1"/>
  <c r="BA155" i="1"/>
  <c r="BA102" i="1"/>
  <c r="BA152" i="1"/>
  <c r="BA147" i="1"/>
  <c r="BA122" i="1"/>
  <c r="BA77" i="1"/>
  <c r="BA70" i="1"/>
  <c r="BA129" i="1"/>
  <c r="BA111" i="1"/>
  <c r="BA43" i="1"/>
  <c r="BA109" i="1"/>
  <c r="BA63" i="1"/>
  <c r="BA59" i="1"/>
  <c r="BA154" i="1"/>
  <c r="BA52" i="1"/>
  <c r="BA164" i="1"/>
  <c r="BA101" i="1"/>
  <c r="BA95" i="1"/>
  <c r="BA91" i="1"/>
  <c r="BA100" i="1"/>
  <c r="BA87" i="1"/>
  <c r="BA83" i="1"/>
  <c r="BA114" i="1"/>
  <c r="BA140" i="1"/>
  <c r="BA133" i="1"/>
  <c r="BA73" i="1"/>
  <c r="AY42" i="1"/>
  <c r="BW42" i="1" s="1"/>
  <c r="AY74" i="1"/>
  <c r="AY106" i="1"/>
  <c r="AY138" i="1"/>
  <c r="AY174" i="1"/>
  <c r="AY67" i="1"/>
  <c r="BW67" i="1" s="1"/>
  <c r="AY99" i="1"/>
  <c r="DJ216" i="1" s="1"/>
  <c r="AY131" i="1"/>
  <c r="AY167" i="1"/>
  <c r="AY56" i="1"/>
  <c r="BW56" i="1" s="1"/>
  <c r="AY88" i="1"/>
  <c r="AY120" i="1"/>
  <c r="AY156" i="1"/>
  <c r="AY45" i="1"/>
  <c r="BW45" i="1" s="1"/>
  <c r="AY77" i="1"/>
  <c r="CN216" i="1" s="1"/>
  <c r="AY109" i="1"/>
  <c r="AY141" i="1"/>
  <c r="AY177" i="1"/>
  <c r="AY46" i="1"/>
  <c r="BW46" i="1" s="1"/>
  <c r="AY78" i="1"/>
  <c r="AY110" i="1"/>
  <c r="AY142" i="1"/>
  <c r="AY178" i="1"/>
  <c r="AY71" i="1"/>
  <c r="AY103" i="1"/>
  <c r="AY135" i="1"/>
  <c r="AY171" i="1"/>
  <c r="AY60" i="1"/>
  <c r="BW60" i="1" s="1"/>
  <c r="AY92" i="1"/>
  <c r="AY124" i="1"/>
  <c r="AY160" i="1"/>
  <c r="AY49" i="1"/>
  <c r="BW49" i="1" s="1"/>
  <c r="AY81" i="1"/>
  <c r="AY113" i="1"/>
  <c r="AY145" i="1"/>
  <c r="AY50" i="1"/>
  <c r="BW50" i="1" s="1"/>
  <c r="AY82" i="1"/>
  <c r="AY114" i="1"/>
  <c r="AY150" i="1"/>
  <c r="AY43" i="1"/>
  <c r="BW43" i="1" s="1"/>
  <c r="AY75" i="1"/>
  <c r="AY107" i="1"/>
  <c r="AY139" i="1"/>
  <c r="AY175" i="1"/>
  <c r="AY64" i="1"/>
  <c r="BW64" i="1" s="1"/>
  <c r="AY96" i="1"/>
  <c r="AY128" i="1"/>
  <c r="AY164" i="1"/>
  <c r="AY53" i="1"/>
  <c r="BW53" i="1" s="1"/>
  <c r="AY85" i="1"/>
  <c r="AY117" i="1"/>
  <c r="AY153" i="1"/>
  <c r="AY54" i="1"/>
  <c r="BW54" i="1" s="1"/>
  <c r="AY86" i="1"/>
  <c r="AY118" i="1"/>
  <c r="AY154" i="1"/>
  <c r="AY47" i="1"/>
  <c r="BW47" i="1" s="1"/>
  <c r="AY79" i="1"/>
  <c r="AY111" i="1"/>
  <c r="AY143" i="1"/>
  <c r="AY179" i="1"/>
  <c r="AY68" i="1"/>
  <c r="BW68" i="1" s="1"/>
  <c r="AY100" i="1"/>
  <c r="DK216" i="1" s="1"/>
  <c r="AY132" i="1"/>
  <c r="AY168" i="1"/>
  <c r="AY57" i="1"/>
  <c r="BW57" i="1" s="1"/>
  <c r="AY89" i="1"/>
  <c r="AY121" i="1"/>
  <c r="AY157" i="1"/>
  <c r="AY146" i="1"/>
  <c r="AY58" i="1"/>
  <c r="BW58" i="1" s="1"/>
  <c r="AY90" i="1"/>
  <c r="AY122" i="1"/>
  <c r="AY158" i="1"/>
  <c r="AY51" i="1"/>
  <c r="BW51" i="1" s="1"/>
  <c r="AY83" i="1"/>
  <c r="AY115" i="1"/>
  <c r="AY151" i="1"/>
  <c r="AY40" i="1"/>
  <c r="BW40" i="1" s="1"/>
  <c r="AY72" i="1"/>
  <c r="AY104" i="1"/>
  <c r="AY136" i="1"/>
  <c r="AY172" i="1"/>
  <c r="AY61" i="1"/>
  <c r="BW61" i="1" s="1"/>
  <c r="AY93" i="1"/>
  <c r="AY125" i="1"/>
  <c r="AY161" i="1"/>
  <c r="AY147" i="1"/>
  <c r="AY62" i="1"/>
  <c r="BW62" i="1" s="1"/>
  <c r="AY94" i="1"/>
  <c r="AY126" i="1"/>
  <c r="AY162" i="1"/>
  <c r="AY55" i="1"/>
  <c r="BW55" i="1" s="1"/>
  <c r="AY87" i="1"/>
  <c r="AY119" i="1"/>
  <c r="AY155" i="1"/>
  <c r="AY44" i="1"/>
  <c r="BW44" i="1" s="1"/>
  <c r="AY76" i="1"/>
  <c r="AY108" i="1"/>
  <c r="AY140" i="1"/>
  <c r="AY176" i="1"/>
  <c r="AY65" i="1"/>
  <c r="BW65" i="1" s="1"/>
  <c r="AY97" i="1"/>
  <c r="DH216" i="1" s="1"/>
  <c r="AY129" i="1"/>
  <c r="AY165" i="1"/>
  <c r="AY148" i="1"/>
  <c r="AY66" i="1"/>
  <c r="BW66" i="1" s="1"/>
  <c r="AY98" i="1"/>
  <c r="AY130" i="1"/>
  <c r="AY166" i="1"/>
  <c r="AY59" i="1"/>
  <c r="BW59" i="1" s="1"/>
  <c r="AY91" i="1"/>
  <c r="AY123" i="1"/>
  <c r="AY159" i="1"/>
  <c r="AY48" i="1"/>
  <c r="BW48" i="1" s="1"/>
  <c r="AY80" i="1"/>
  <c r="AY112" i="1"/>
  <c r="AY144" i="1"/>
  <c r="AY180" i="1"/>
  <c r="AY69" i="1"/>
  <c r="BW69" i="1" s="1"/>
  <c r="AY101" i="1"/>
  <c r="AY133" i="1"/>
  <c r="AY169" i="1"/>
  <c r="AY149" i="1"/>
  <c r="AY70" i="1"/>
  <c r="AY102" i="1"/>
  <c r="AY134" i="1"/>
  <c r="AY170" i="1"/>
  <c r="AY63" i="1"/>
  <c r="BW63" i="1" s="1"/>
  <c r="AY95" i="1"/>
  <c r="AY127" i="1"/>
  <c r="AY163" i="1"/>
  <c r="AY52" i="1"/>
  <c r="BW52" i="1" s="1"/>
  <c r="AY84" i="1"/>
  <c r="AY116" i="1"/>
  <c r="AY152" i="1"/>
  <c r="AY41" i="1"/>
  <c r="BW41" i="1" s="1"/>
  <c r="AY73" i="1"/>
  <c r="AY105" i="1"/>
  <c r="AY137" i="1"/>
  <c r="AY173" i="1"/>
  <c r="BE48" i="1"/>
  <c r="BE174" i="1"/>
  <c r="BE135" i="1"/>
  <c r="BE63" i="1"/>
  <c r="BE173" i="1"/>
  <c r="BE104" i="1"/>
  <c r="BE69" i="1"/>
  <c r="BE115" i="1"/>
  <c r="BE189" i="1"/>
  <c r="BE171" i="1"/>
  <c r="BE167" i="1"/>
  <c r="BE84" i="1"/>
  <c r="BE152" i="1"/>
  <c r="BE101" i="1"/>
  <c r="BE129" i="1"/>
  <c r="BE126" i="1"/>
  <c r="BE162" i="1"/>
  <c r="BE127" i="1"/>
  <c r="BE44" i="1"/>
  <c r="BE112" i="1"/>
  <c r="BE188" i="1"/>
  <c r="BE134" i="1"/>
  <c r="BE46" i="1"/>
  <c r="BE60" i="1"/>
  <c r="BE95" i="1"/>
  <c r="BE139" i="1"/>
  <c r="BE106" i="1"/>
  <c r="BE92" i="1"/>
  <c r="BE43" i="1"/>
  <c r="BE159" i="1"/>
  <c r="BE163" i="1"/>
  <c r="BE88" i="1"/>
  <c r="BE87" i="1"/>
  <c r="BE132" i="1"/>
  <c r="BE65" i="1"/>
  <c r="BE62" i="1"/>
  <c r="BE98" i="1"/>
  <c r="BE156" i="1"/>
  <c r="BE123" i="1"/>
  <c r="BE109" i="1"/>
  <c r="BE124" i="1"/>
  <c r="BE76" i="1"/>
  <c r="BE146" i="1"/>
  <c r="BE103" i="1"/>
  <c r="BE168" i="1"/>
  <c r="BE122" i="1"/>
  <c r="BE73" i="1"/>
  <c r="BE107" i="1"/>
  <c r="BE74" i="1"/>
  <c r="BE193" i="1"/>
  <c r="BE99" i="1"/>
  <c r="BE71" i="1"/>
  <c r="BE68" i="1"/>
  <c r="BE136" i="1"/>
  <c r="BE149" i="1"/>
  <c r="BE177" i="1"/>
  <c r="BE182" i="1"/>
  <c r="BE59" i="1"/>
  <c r="BE91" i="1"/>
  <c r="BE79" i="1"/>
  <c r="BE51" i="1"/>
  <c r="BE170" i="1"/>
  <c r="BE128" i="1"/>
  <c r="BE133" i="1"/>
  <c r="BE121" i="1"/>
  <c r="BE97" i="1"/>
  <c r="BE138" i="1"/>
  <c r="BE187" i="1"/>
  <c r="BE89" i="1"/>
  <c r="BE158" i="1"/>
  <c r="BE194" i="1"/>
  <c r="BE55" i="1"/>
  <c r="BE147" i="1"/>
  <c r="BE72" i="1"/>
  <c r="BE192" i="1"/>
  <c r="BE85" i="1"/>
  <c r="BE113" i="1"/>
  <c r="BE118" i="1"/>
  <c r="BE154" i="1"/>
  <c r="BE42" i="1"/>
  <c r="BE150" i="1"/>
  <c r="BE137" i="1"/>
  <c r="BE144" i="1"/>
  <c r="BE180" i="1"/>
  <c r="BE155" i="1"/>
  <c r="BE80" i="1"/>
  <c r="BE143" i="1"/>
  <c r="BE153" i="1"/>
  <c r="BE47" i="1"/>
  <c r="BE160" i="1"/>
  <c r="BE94" i="1"/>
  <c r="BE130" i="1"/>
  <c r="BE151" i="1"/>
  <c r="BE83" i="1"/>
  <c r="BE64" i="1"/>
  <c r="BE172" i="1"/>
  <c r="BE116" i="1"/>
  <c r="BE49" i="1"/>
  <c r="BE54" i="1"/>
  <c r="BE90" i="1"/>
  <c r="BE93" i="1"/>
  <c r="BE186" i="1"/>
  <c r="BE185" i="1"/>
  <c r="BE157" i="1"/>
  <c r="BE58" i="1"/>
  <c r="BE148" i="1"/>
  <c r="BE111" i="1"/>
  <c r="BE191" i="1"/>
  <c r="BE96" i="1"/>
  <c r="BE102" i="1"/>
  <c r="BE181" i="1"/>
  <c r="BE66" i="1"/>
  <c r="BE142" i="1"/>
  <c r="BE178" i="1"/>
  <c r="BE164" i="1"/>
  <c r="BE52" i="1"/>
  <c r="BE120" i="1"/>
  <c r="BE141" i="1"/>
  <c r="BE169" i="1"/>
  <c r="BE75" i="1"/>
  <c r="BE110" i="1"/>
  <c r="BE100" i="1"/>
  <c r="BE179" i="1"/>
  <c r="BE40" i="1"/>
  <c r="BE70" i="1"/>
  <c r="BE184" i="1"/>
  <c r="BE125" i="1"/>
  <c r="BE117" i="1"/>
  <c r="BE145" i="1"/>
  <c r="BE78" i="1"/>
  <c r="BE114" i="1"/>
  <c r="BE183" i="1"/>
  <c r="BE131" i="1"/>
  <c r="BE56" i="1"/>
  <c r="BE176" i="1"/>
  <c r="BE77" i="1"/>
  <c r="BE105" i="1"/>
  <c r="BE161" i="1"/>
  <c r="BE57" i="1"/>
  <c r="BE119" i="1"/>
  <c r="BE82" i="1"/>
  <c r="BE86" i="1"/>
  <c r="BE45" i="1"/>
  <c r="BE166" i="1"/>
  <c r="BE61" i="1"/>
  <c r="BE175" i="1"/>
  <c r="BE53" i="1"/>
  <c r="BE81" i="1"/>
  <c r="BE165" i="1"/>
  <c r="BE50" i="1"/>
  <c r="BE190" i="1"/>
  <c r="BE67" i="1"/>
  <c r="BE140" i="1"/>
  <c r="BE108" i="1"/>
  <c r="BE41" i="1"/>
  <c r="AW40" i="1"/>
  <c r="AW100" i="1"/>
  <c r="AW61" i="1"/>
  <c r="AW125" i="1"/>
  <c r="AW55" i="1"/>
  <c r="AW119" i="1"/>
  <c r="AW88" i="1"/>
  <c r="AW41" i="1"/>
  <c r="AW105" i="1"/>
  <c r="AW58" i="1"/>
  <c r="AW122" i="1"/>
  <c r="AW139" i="1"/>
  <c r="AW118" i="1"/>
  <c r="AW131" i="1"/>
  <c r="AW44" i="1"/>
  <c r="AW108" i="1"/>
  <c r="AW69" i="1"/>
  <c r="AW133" i="1"/>
  <c r="AW63" i="1"/>
  <c r="AW127" i="1"/>
  <c r="AW96" i="1"/>
  <c r="AW49" i="1"/>
  <c r="AW113" i="1"/>
  <c r="AW66" i="1"/>
  <c r="AW130" i="1"/>
  <c r="AW75" i="1"/>
  <c r="AW143" i="1"/>
  <c r="AW51" i="1"/>
  <c r="AW91" i="1"/>
  <c r="AW52" i="1"/>
  <c r="AW116" i="1"/>
  <c r="AW77" i="1"/>
  <c r="AW46" i="1"/>
  <c r="AW71" i="1"/>
  <c r="AW135" i="1"/>
  <c r="AW104" i="1"/>
  <c r="AW57" i="1"/>
  <c r="AW121" i="1"/>
  <c r="AW74" i="1"/>
  <c r="AW138" i="1"/>
  <c r="AW110" i="1"/>
  <c r="AW123" i="1"/>
  <c r="AW60" i="1"/>
  <c r="AW124" i="1"/>
  <c r="AW85" i="1"/>
  <c r="AW54" i="1"/>
  <c r="AW79" i="1"/>
  <c r="AW48" i="1"/>
  <c r="AW112" i="1"/>
  <c r="AW65" i="1"/>
  <c r="AW129" i="1"/>
  <c r="AW82" i="1"/>
  <c r="AW59" i="1"/>
  <c r="AW141" i="1"/>
  <c r="AW43" i="1"/>
  <c r="AW68" i="1"/>
  <c r="AW132" i="1"/>
  <c r="AW93" i="1"/>
  <c r="AW62" i="1"/>
  <c r="AW87" i="1"/>
  <c r="AW56" i="1"/>
  <c r="AW120" i="1"/>
  <c r="AW73" i="1"/>
  <c r="AW137" i="1"/>
  <c r="AW90" i="1"/>
  <c r="AW102" i="1"/>
  <c r="AW83" i="1"/>
  <c r="AW76" i="1"/>
  <c r="AW140" i="1"/>
  <c r="AW101" i="1"/>
  <c r="AW70" i="1"/>
  <c r="AW95" i="1"/>
  <c r="AW64" i="1"/>
  <c r="AW128" i="1"/>
  <c r="AW81" i="1"/>
  <c r="AW145" i="1"/>
  <c r="AW98" i="1"/>
  <c r="AW134" i="1"/>
  <c r="AW115" i="1"/>
  <c r="AW94" i="1"/>
  <c r="AW126" i="1"/>
  <c r="AW84" i="1"/>
  <c r="AW45" i="1"/>
  <c r="AW109" i="1"/>
  <c r="AW78" i="1"/>
  <c r="AW103" i="1"/>
  <c r="AW72" i="1"/>
  <c r="AW136" i="1"/>
  <c r="AW89" i="1"/>
  <c r="AW42" i="1"/>
  <c r="AW106" i="1"/>
  <c r="AW67" i="1"/>
  <c r="AW142" i="1"/>
  <c r="AW92" i="1"/>
  <c r="AW53" i="1"/>
  <c r="AW117" i="1"/>
  <c r="AW47" i="1"/>
  <c r="AW111" i="1"/>
  <c r="AW80" i="1"/>
  <c r="AW144" i="1"/>
  <c r="AW97" i="1"/>
  <c r="AW50" i="1"/>
  <c r="AW114" i="1"/>
  <c r="AW107" i="1"/>
  <c r="AW86" i="1"/>
  <c r="AW99" i="1"/>
  <c r="BG57" i="1"/>
  <c r="BG168" i="1"/>
  <c r="BG140" i="1"/>
  <c r="BG177" i="1"/>
  <c r="BG182" i="1"/>
  <c r="BG117" i="1"/>
  <c r="BG130" i="1"/>
  <c r="BG79" i="1"/>
  <c r="BG205" i="1"/>
  <c r="BG165" i="1"/>
  <c r="BG122" i="1"/>
  <c r="BG174" i="1"/>
  <c r="BG94" i="1"/>
  <c r="BG178" i="1"/>
  <c r="BG144" i="1"/>
  <c r="BG149" i="1"/>
  <c r="BG106" i="1"/>
  <c r="BG175" i="1"/>
  <c r="BG100" i="1"/>
  <c r="BG73" i="1"/>
  <c r="BG70" i="1"/>
  <c r="BG193" i="1"/>
  <c r="BG48" i="1"/>
  <c r="BG196" i="1"/>
  <c r="BG148" i="1"/>
  <c r="BG121" i="1"/>
  <c r="BG107" i="1"/>
  <c r="BG138" i="1"/>
  <c r="BG66" i="1"/>
  <c r="BG110" i="1"/>
  <c r="BG72" i="1"/>
  <c r="BG101" i="1"/>
  <c r="BG58" i="1"/>
  <c r="BG189" i="1"/>
  <c r="BG157" i="1"/>
  <c r="BG114" i="1"/>
  <c r="BG181" i="1"/>
  <c r="BG85" i="1"/>
  <c r="BG42" i="1"/>
  <c r="BG111" i="1"/>
  <c r="BG203" i="1"/>
  <c r="BG69" i="1"/>
  <c r="BG129" i="1"/>
  <c r="BG103" i="1"/>
  <c r="BG159" i="1"/>
  <c r="BG84" i="1"/>
  <c r="BG118" i="1"/>
  <c r="BG49" i="1"/>
  <c r="BG169" i="1"/>
  <c r="BG46" i="1"/>
  <c r="BG56" i="1"/>
  <c r="BG188" i="1"/>
  <c r="BG161" i="1"/>
  <c r="BG202" i="1"/>
  <c r="BG93" i="1"/>
  <c r="BG50" i="1"/>
  <c r="BG173" i="1"/>
  <c r="BG172" i="1"/>
  <c r="BG145" i="1"/>
  <c r="BG47" i="1"/>
  <c r="BG139" i="1"/>
  <c r="BG92" i="1"/>
  <c r="BG65" i="1"/>
  <c r="BG134" i="1"/>
  <c r="BG95" i="1"/>
  <c r="BG187" i="1"/>
  <c r="BG151" i="1"/>
  <c r="BG152" i="1"/>
  <c r="BG176" i="1"/>
  <c r="BG105" i="1"/>
  <c r="BG109" i="1"/>
  <c r="BG199" i="1"/>
  <c r="BG124" i="1"/>
  <c r="BG97" i="1"/>
  <c r="BG197" i="1"/>
  <c r="BG180" i="1"/>
  <c r="BG153" i="1"/>
  <c r="BG183" i="1"/>
  <c r="BG108" i="1"/>
  <c r="BG81" i="1"/>
  <c r="BG142" i="1"/>
  <c r="BG75" i="1"/>
  <c r="BG194" i="1"/>
  <c r="BG195" i="1"/>
  <c r="BG133" i="1"/>
  <c r="BG190" i="1"/>
  <c r="BG123" i="1"/>
  <c r="BG76" i="1"/>
  <c r="BG54" i="1"/>
  <c r="BG53" i="1"/>
  <c r="BG41" i="1"/>
  <c r="BG45" i="1"/>
  <c r="BG135" i="1"/>
  <c r="BG60" i="1"/>
  <c r="BG191" i="1"/>
  <c r="BG116" i="1"/>
  <c r="BG89" i="1"/>
  <c r="BG119" i="1"/>
  <c r="BG44" i="1"/>
  <c r="BG78" i="1"/>
  <c r="BG162" i="1"/>
  <c r="BG160" i="1"/>
  <c r="BG131" i="1"/>
  <c r="BG156" i="1"/>
  <c r="BG126" i="1"/>
  <c r="BG59" i="1"/>
  <c r="BG113" i="1"/>
  <c r="BG51" i="1"/>
  <c r="BG74" i="1"/>
  <c r="BG132" i="1"/>
  <c r="BG71" i="1"/>
  <c r="BG163" i="1"/>
  <c r="BG127" i="1"/>
  <c r="BG52" i="1"/>
  <c r="BG55" i="1"/>
  <c r="BG147" i="1"/>
  <c r="BG104" i="1"/>
  <c r="BG141" i="1"/>
  <c r="BG98" i="1"/>
  <c r="BG64" i="1"/>
  <c r="BG67" i="1"/>
  <c r="BG96" i="1"/>
  <c r="BG192" i="1"/>
  <c r="BG62" i="1"/>
  <c r="BG146" i="1"/>
  <c r="BG179" i="1"/>
  <c r="BG87" i="1"/>
  <c r="BG68" i="1"/>
  <c r="BG166" i="1"/>
  <c r="BG99" i="1"/>
  <c r="BG136" i="1"/>
  <c r="BG63" i="1"/>
  <c r="BG155" i="1"/>
  <c r="BG150" i="1"/>
  <c r="BG83" i="1"/>
  <c r="BG80" i="1"/>
  <c r="BG77" i="1"/>
  <c r="BG201" i="1"/>
  <c r="BG167" i="1"/>
  <c r="BG154" i="1"/>
  <c r="BG112" i="1"/>
  <c r="BG204" i="1"/>
  <c r="BG125" i="1"/>
  <c r="BG82" i="1"/>
  <c r="BG115" i="1"/>
  <c r="BG184" i="1"/>
  <c r="BG43" i="1"/>
  <c r="BG88" i="1"/>
  <c r="BG171" i="1"/>
  <c r="BG102" i="1"/>
  <c r="BG186" i="1"/>
  <c r="BG143" i="1"/>
  <c r="BG158" i="1"/>
  <c r="BG91" i="1"/>
  <c r="BG120" i="1"/>
  <c r="BG86" i="1"/>
  <c r="BG170" i="1"/>
  <c r="BG128" i="1"/>
  <c r="BG164" i="1"/>
  <c r="BG137" i="1"/>
  <c r="BG198" i="1"/>
  <c r="BG90" i="1"/>
  <c r="BG40" i="1"/>
  <c r="BG200" i="1"/>
  <c r="BG61" i="1"/>
  <c r="BG185" i="1"/>
  <c r="BI41" i="1"/>
  <c r="BI80" i="1"/>
  <c r="BI112" i="1"/>
  <c r="BI144" i="1"/>
  <c r="BI59" i="1"/>
  <c r="BI55" i="1"/>
  <c r="BI86" i="1"/>
  <c r="BI49" i="1"/>
  <c r="BI85" i="1"/>
  <c r="BI117" i="1"/>
  <c r="BI145" i="1"/>
  <c r="CE40" i="1" s="1"/>
  <c r="BI180" i="1"/>
  <c r="CE75" i="1" s="1"/>
  <c r="BI162" i="1"/>
  <c r="CE57" i="1" s="1"/>
  <c r="BI179" i="1"/>
  <c r="CE74" i="1" s="1"/>
  <c r="BI184" i="1"/>
  <c r="CE79" i="1" s="1"/>
  <c r="BI42" i="1"/>
  <c r="BI84" i="1"/>
  <c r="BI116" i="1"/>
  <c r="BI148" i="1"/>
  <c r="CE43" i="1" s="1"/>
  <c r="BI63" i="1"/>
  <c r="BI58" i="1"/>
  <c r="BI90" i="1"/>
  <c r="BI52" i="1"/>
  <c r="BI89" i="1"/>
  <c r="BI121" i="1"/>
  <c r="BI46" i="1"/>
  <c r="BI88" i="1"/>
  <c r="BI120" i="1"/>
  <c r="BI152" i="1"/>
  <c r="CE47" i="1" s="1"/>
  <c r="BI60" i="1"/>
  <c r="BI92" i="1"/>
  <c r="BI124" i="1"/>
  <c r="BI53" i="1"/>
  <c r="BI71" i="1"/>
  <c r="BI64" i="1"/>
  <c r="BI96" i="1"/>
  <c r="BI128" i="1"/>
  <c r="BI56" i="1"/>
  <c r="BI75" i="1"/>
  <c r="BI70" i="1"/>
  <c r="BI102" i="1"/>
  <c r="BI69" i="1"/>
  <c r="BI101" i="1"/>
  <c r="BI115" i="1"/>
  <c r="BI68" i="1"/>
  <c r="BI100" i="1"/>
  <c r="BI132" i="1"/>
  <c r="BI45" i="1"/>
  <c r="BI79" i="1"/>
  <c r="BI74" i="1"/>
  <c r="BI106" i="1"/>
  <c r="BI73" i="1"/>
  <c r="BI72" i="1"/>
  <c r="BI104" i="1"/>
  <c r="BI136" i="1"/>
  <c r="BI48" i="1"/>
  <c r="BI43" i="1"/>
  <c r="BI78" i="1"/>
  <c r="BI110" i="1"/>
  <c r="BI77" i="1"/>
  <c r="BI109" i="1"/>
  <c r="BI129" i="1"/>
  <c r="BI176" i="1"/>
  <c r="CE71" i="1" s="1"/>
  <c r="BI175" i="1"/>
  <c r="CE70" i="1" s="1"/>
  <c r="BI76" i="1"/>
  <c r="BI108" i="1"/>
  <c r="BI140" i="1"/>
  <c r="BI50" i="1"/>
  <c r="BI47" i="1"/>
  <c r="BI82" i="1"/>
  <c r="BI114" i="1"/>
  <c r="BI81" i="1"/>
  <c r="BI113" i="1"/>
  <c r="BI137" i="1"/>
  <c r="BI178" i="1"/>
  <c r="CE73" i="1" s="1"/>
  <c r="BI141" i="1"/>
  <c r="BI166" i="1"/>
  <c r="CE61" i="1" s="1"/>
  <c r="BI159" i="1"/>
  <c r="CE54" i="1" s="1"/>
  <c r="BI62" i="1"/>
  <c r="BI105" i="1"/>
  <c r="BI172" i="1"/>
  <c r="CE67" i="1" s="1"/>
  <c r="BI111" i="1"/>
  <c r="BI143" i="1"/>
  <c r="BI130" i="1"/>
  <c r="BI87" i="1"/>
  <c r="BI150" i="1"/>
  <c r="CE45" i="1" s="1"/>
  <c r="BI161" i="1"/>
  <c r="CE56" i="1" s="1"/>
  <c r="BI66" i="1"/>
  <c r="BI83" i="1"/>
  <c r="BI183" i="1"/>
  <c r="CE78" i="1" s="1"/>
  <c r="BI163" i="1"/>
  <c r="CE58" i="1" s="1"/>
  <c r="BI151" i="1"/>
  <c r="CE46" i="1" s="1"/>
  <c r="BI138" i="1"/>
  <c r="BI103" i="1"/>
  <c r="BI51" i="1"/>
  <c r="BI165" i="1"/>
  <c r="CE60" i="1" s="1"/>
  <c r="BI94" i="1"/>
  <c r="BI99" i="1"/>
  <c r="BI187" i="1"/>
  <c r="CE82" i="1" s="1"/>
  <c r="BI188" i="1"/>
  <c r="CE83" i="1" s="1"/>
  <c r="BI125" i="1"/>
  <c r="BI146" i="1"/>
  <c r="CE41" i="1" s="1"/>
  <c r="BI122" i="1"/>
  <c r="BI119" i="1"/>
  <c r="BI169" i="1"/>
  <c r="CE64" i="1" s="1"/>
  <c r="BI98" i="1"/>
  <c r="BI54" i="1"/>
  <c r="BI153" i="1"/>
  <c r="CE48" i="1" s="1"/>
  <c r="BI149" i="1"/>
  <c r="CE44" i="1" s="1"/>
  <c r="BI158" i="1"/>
  <c r="CE53" i="1" s="1"/>
  <c r="BI155" i="1"/>
  <c r="CE50" i="1" s="1"/>
  <c r="BI182" i="1"/>
  <c r="CE77" i="1" s="1"/>
  <c r="BI131" i="1"/>
  <c r="BI173" i="1"/>
  <c r="CE68" i="1" s="1"/>
  <c r="BI61" i="1"/>
  <c r="BI156" i="1"/>
  <c r="CE51" i="1" s="1"/>
  <c r="BI167" i="1"/>
  <c r="CE62" i="1" s="1"/>
  <c r="BI185" i="1"/>
  <c r="CE80" i="1" s="1"/>
  <c r="BI177" i="1"/>
  <c r="CE72" i="1" s="1"/>
  <c r="BI118" i="1"/>
  <c r="BI190" i="1"/>
  <c r="CE85" i="1" s="1"/>
  <c r="BI139" i="1"/>
  <c r="BI186" i="1"/>
  <c r="CE81" i="1" s="1"/>
  <c r="BI157" i="1"/>
  <c r="CE52" i="1" s="1"/>
  <c r="BI65" i="1"/>
  <c r="BI160" i="1"/>
  <c r="CE55" i="1" s="1"/>
  <c r="BI171" i="1"/>
  <c r="CE66" i="1" s="1"/>
  <c r="BI57" i="1"/>
  <c r="BI181" i="1"/>
  <c r="CE76" i="1" s="1"/>
  <c r="BI133" i="1"/>
  <c r="BI123" i="1"/>
  <c r="BI147" i="1"/>
  <c r="CE42" i="1" s="1"/>
  <c r="BI40" i="1"/>
  <c r="BI135" i="1"/>
  <c r="BI142" i="1"/>
  <c r="BI44" i="1"/>
  <c r="BI93" i="1"/>
  <c r="BI164" i="1"/>
  <c r="CE59" i="1" s="1"/>
  <c r="BI170" i="1"/>
  <c r="CE65" i="1" s="1"/>
  <c r="BI127" i="1"/>
  <c r="BI91" i="1"/>
  <c r="BI174" i="1"/>
  <c r="CE69" i="1" s="1"/>
  <c r="BI134" i="1"/>
  <c r="BI154" i="1"/>
  <c r="CE49" i="1" s="1"/>
  <c r="BI126" i="1"/>
  <c r="BI107" i="1"/>
  <c r="BI189" i="1"/>
  <c r="CE84" i="1" s="1"/>
  <c r="BI67" i="1"/>
  <c r="BI97" i="1"/>
  <c r="BI168" i="1"/>
  <c r="CE63" i="1" s="1"/>
  <c r="BI95" i="1"/>
  <c r="BO89" i="1"/>
  <c r="CA89" i="1" s="1"/>
  <c r="BO103" i="1"/>
  <c r="CA103" i="1" s="1"/>
  <c r="BO110" i="1"/>
  <c r="CA110" i="1" s="1"/>
  <c r="BO94" i="1"/>
  <c r="CA94" i="1" s="1"/>
  <c r="BO90" i="1"/>
  <c r="CA90" i="1" s="1"/>
  <c r="BO77" i="1"/>
  <c r="CA77" i="1" s="1"/>
  <c r="BO140" i="1"/>
  <c r="CA140" i="1" s="1"/>
  <c r="BO76" i="1"/>
  <c r="CA76" i="1" s="1"/>
  <c r="BO135" i="1"/>
  <c r="CA135" i="1" s="1"/>
  <c r="BO88" i="1"/>
  <c r="CA88" i="1" s="1"/>
  <c r="BO99" i="1"/>
  <c r="CA99" i="1" s="1"/>
  <c r="BO81" i="1"/>
  <c r="CA81" i="1" s="1"/>
  <c r="BO114" i="1"/>
  <c r="CA114" i="1" s="1"/>
  <c r="BO91" i="1"/>
  <c r="CA91" i="1" s="1"/>
  <c r="BO87" i="1"/>
  <c r="CA87" i="1" s="1"/>
  <c r="BO129" i="1"/>
  <c r="CA129" i="1" s="1"/>
  <c r="BO53" i="1"/>
  <c r="CA53" i="1" s="1"/>
  <c r="BO127" i="1"/>
  <c r="CA127" i="1" s="1"/>
  <c r="BO44" i="1"/>
  <c r="CA44" i="1" s="1"/>
  <c r="BO98" i="1"/>
  <c r="CA98" i="1" s="1"/>
  <c r="BO59" i="1"/>
  <c r="CA59" i="1" s="1"/>
  <c r="BO55" i="1"/>
  <c r="CA55" i="1" s="1"/>
  <c r="BO126" i="1"/>
  <c r="CA126" i="1" s="1"/>
  <c r="BO107" i="1"/>
  <c r="CA107" i="1" s="1"/>
  <c r="BO112" i="1"/>
  <c r="CA112" i="1" s="1"/>
  <c r="BO46" i="1"/>
  <c r="CA46" i="1" s="1"/>
  <c r="BO43" i="1"/>
  <c r="CA43" i="1" s="1"/>
  <c r="BO56" i="1"/>
  <c r="CA56" i="1" s="1"/>
  <c r="BO105" i="1"/>
  <c r="CA105" i="1" s="1"/>
  <c r="BO106" i="1"/>
  <c r="CA106" i="1" s="1"/>
  <c r="BO139" i="1"/>
  <c r="CA139" i="1" s="1"/>
  <c r="BO84" i="1"/>
  <c r="CA84" i="1" s="1"/>
  <c r="BO80" i="1"/>
  <c r="CA80" i="1" s="1"/>
  <c r="BO82" i="1"/>
  <c r="CA82" i="1" s="1"/>
  <c r="BO78" i="1"/>
  <c r="CA78" i="1" s="1"/>
  <c r="BO65" i="1"/>
  <c r="CA65" i="1" s="1"/>
  <c r="BO116" i="1"/>
  <c r="CA116" i="1" s="1"/>
  <c r="BO120" i="1"/>
  <c r="CA120" i="1" s="1"/>
  <c r="BO67" i="1"/>
  <c r="CA67" i="1" s="1"/>
  <c r="BO50" i="1"/>
  <c r="CA50" i="1" s="1"/>
  <c r="BO134" i="1"/>
  <c r="CA134" i="1" s="1"/>
  <c r="BO52" i="1"/>
  <c r="CA52" i="1" s="1"/>
  <c r="BO48" i="1"/>
  <c r="CA48" i="1" s="1"/>
  <c r="BO123" i="1"/>
  <c r="CA123" i="1" s="1"/>
  <c r="BO95" i="1"/>
  <c r="CA95" i="1" s="1"/>
  <c r="BO137" i="1"/>
  <c r="CA137" i="1" s="1"/>
  <c r="BO125" i="1"/>
  <c r="CA125" i="1" s="1"/>
  <c r="BO118" i="1"/>
  <c r="CA118" i="1" s="1"/>
  <c r="BO58" i="1"/>
  <c r="CA58" i="1" s="1"/>
  <c r="BO93" i="1"/>
  <c r="CA93" i="1" s="1"/>
  <c r="BO74" i="1"/>
  <c r="CA74" i="1" s="1"/>
  <c r="BO97" i="1"/>
  <c r="CA97" i="1" s="1"/>
  <c r="BO86" i="1"/>
  <c r="CA86" i="1" s="1"/>
  <c r="BO73" i="1"/>
  <c r="CA73" i="1" s="1"/>
  <c r="BO61" i="1"/>
  <c r="CA61" i="1" s="1"/>
  <c r="BO128" i="1"/>
  <c r="CA128" i="1" s="1"/>
  <c r="BO75" i="1"/>
  <c r="CA75" i="1" s="1"/>
  <c r="BO71" i="1"/>
  <c r="CA71" i="1" s="1"/>
  <c r="BO113" i="1"/>
  <c r="CA113" i="1" s="1"/>
  <c r="BO63" i="1"/>
  <c r="CA63" i="1" s="1"/>
  <c r="BO41" i="1"/>
  <c r="CA41" i="1" s="1"/>
  <c r="BO92" i="1"/>
  <c r="CA92" i="1" s="1"/>
  <c r="BO96" i="1"/>
  <c r="CA96" i="1" s="1"/>
  <c r="BO72" i="1"/>
  <c r="CA72" i="1" s="1"/>
  <c r="BO119" i="1"/>
  <c r="CA119" i="1" s="1"/>
  <c r="BO133" i="1"/>
  <c r="CA133" i="1" s="1"/>
  <c r="BO138" i="1"/>
  <c r="CA138" i="1" s="1"/>
  <c r="BO124" i="1"/>
  <c r="CA124" i="1" s="1"/>
  <c r="BO64" i="1"/>
  <c r="CA64" i="1" s="1"/>
  <c r="BO66" i="1"/>
  <c r="CA66" i="1" s="1"/>
  <c r="BO62" i="1"/>
  <c r="CA62" i="1" s="1"/>
  <c r="BO49" i="1"/>
  <c r="CA49" i="1" s="1"/>
  <c r="BO54" i="1"/>
  <c r="CA54" i="1" s="1"/>
  <c r="BO131" i="1"/>
  <c r="CA131" i="1" s="1"/>
  <c r="BO115" i="1"/>
  <c r="CA115" i="1" s="1"/>
  <c r="BO111" i="1"/>
  <c r="CA111" i="1" s="1"/>
  <c r="BO108" i="1"/>
  <c r="CA108" i="1" s="1"/>
  <c r="BO69" i="1"/>
  <c r="CA69" i="1" s="1"/>
  <c r="BO40" i="1"/>
  <c r="CA40" i="1" s="1"/>
  <c r="BO60" i="1"/>
  <c r="CA60" i="1" s="1"/>
  <c r="BO79" i="1"/>
  <c r="CA79" i="1" s="1"/>
  <c r="BO121" i="1"/>
  <c r="CA121" i="1" s="1"/>
  <c r="BO109" i="1"/>
  <c r="CA109" i="1" s="1"/>
  <c r="BO101" i="1"/>
  <c r="CA101" i="1" s="1"/>
  <c r="BO102" i="1"/>
  <c r="CA102" i="1" s="1"/>
  <c r="BO51" i="1"/>
  <c r="CA51" i="1" s="1"/>
  <c r="BO47" i="1"/>
  <c r="CA47" i="1" s="1"/>
  <c r="BO42" i="1"/>
  <c r="CA42" i="1" s="1"/>
  <c r="BO117" i="1"/>
  <c r="CA117" i="1" s="1"/>
  <c r="BO132" i="1"/>
  <c r="CA132" i="1" s="1"/>
  <c r="BO136" i="1"/>
  <c r="CA136" i="1" s="1"/>
  <c r="BO83" i="1"/>
  <c r="CA83" i="1" s="1"/>
  <c r="BO70" i="1"/>
  <c r="CA70" i="1" s="1"/>
  <c r="BO57" i="1"/>
  <c r="CA57" i="1" s="1"/>
  <c r="BO45" i="1"/>
  <c r="CA45" i="1" s="1"/>
  <c r="BO122" i="1"/>
  <c r="CA122" i="1" s="1"/>
  <c r="BO100" i="1"/>
  <c r="CA100" i="1" s="1"/>
  <c r="BO104" i="1"/>
  <c r="CA104" i="1" s="1"/>
  <c r="BO85" i="1"/>
  <c r="CA85" i="1" s="1"/>
  <c r="BO68" i="1"/>
  <c r="CA68" i="1" s="1"/>
  <c r="BO130" i="1"/>
  <c r="CA130" i="1" s="1"/>
  <c r="AU46" i="1"/>
  <c r="AU78" i="1"/>
  <c r="AU110" i="1"/>
  <c r="AU142" i="1"/>
  <c r="AU174" i="1"/>
  <c r="BY174" i="1" s="1"/>
  <c r="AU206" i="1"/>
  <c r="EH216" i="1" s="1"/>
  <c r="AU67" i="1"/>
  <c r="AU99" i="1"/>
  <c r="AU131" i="1"/>
  <c r="AU163" i="1"/>
  <c r="BY163" i="1" s="1"/>
  <c r="AU195" i="1"/>
  <c r="DW216" i="1" s="1"/>
  <c r="AU60" i="1"/>
  <c r="AU92" i="1"/>
  <c r="AU124" i="1"/>
  <c r="AU156" i="1"/>
  <c r="BY156" i="1" s="1"/>
  <c r="AU188" i="1"/>
  <c r="BY188" i="1" s="1"/>
  <c r="AU49" i="1"/>
  <c r="AU81" i="1"/>
  <c r="AU113" i="1"/>
  <c r="AU145" i="1"/>
  <c r="AU185" i="1"/>
  <c r="BY185" i="1" s="1"/>
  <c r="AU85" i="1"/>
  <c r="AU201" i="1"/>
  <c r="EC216" i="1" s="1"/>
  <c r="AU50" i="1"/>
  <c r="AU82" i="1"/>
  <c r="AU114" i="1"/>
  <c r="AU146" i="1"/>
  <c r="AU178" i="1"/>
  <c r="BY178" i="1" s="1"/>
  <c r="AU210" i="1"/>
  <c r="EL216" i="1" s="1"/>
  <c r="AU71" i="1"/>
  <c r="AU103" i="1"/>
  <c r="AU135" i="1"/>
  <c r="AU167" i="1"/>
  <c r="BY167" i="1" s="1"/>
  <c r="AU199" i="1"/>
  <c r="EA216" i="1" s="1"/>
  <c r="AU64" i="1"/>
  <c r="AU96" i="1"/>
  <c r="AU128" i="1"/>
  <c r="AU160" i="1"/>
  <c r="BY160" i="1" s="1"/>
  <c r="AU192" i="1"/>
  <c r="DT216" i="1" s="1"/>
  <c r="AU53" i="1"/>
  <c r="AU117" i="1"/>
  <c r="AU40" i="1"/>
  <c r="AU54" i="1"/>
  <c r="AU86" i="1"/>
  <c r="AU118" i="1"/>
  <c r="AU150" i="1"/>
  <c r="AU182" i="1"/>
  <c r="BY182" i="1" s="1"/>
  <c r="AU43" i="1"/>
  <c r="AU75" i="1"/>
  <c r="AU107" i="1"/>
  <c r="AU139" i="1"/>
  <c r="AU171" i="1"/>
  <c r="BY171" i="1" s="1"/>
  <c r="AU203" i="1"/>
  <c r="EE216" i="1" s="1"/>
  <c r="AU68" i="1"/>
  <c r="AU100" i="1"/>
  <c r="AU132" i="1"/>
  <c r="AU164" i="1"/>
  <c r="BY164" i="1" s="1"/>
  <c r="AU196" i="1"/>
  <c r="DX216" i="1" s="1"/>
  <c r="AU57" i="1"/>
  <c r="AU89" i="1"/>
  <c r="AU121" i="1"/>
  <c r="AU58" i="1"/>
  <c r="AU90" i="1"/>
  <c r="AU122" i="1"/>
  <c r="AU154" i="1"/>
  <c r="AU186" i="1"/>
  <c r="BY186" i="1" s="1"/>
  <c r="AU47" i="1"/>
  <c r="AU79" i="1"/>
  <c r="AU111" i="1"/>
  <c r="AU143" i="1"/>
  <c r="AU175" i="1"/>
  <c r="BY175" i="1" s="1"/>
  <c r="AU207" i="1"/>
  <c r="EI216" i="1" s="1"/>
  <c r="AU72" i="1"/>
  <c r="AU104" i="1"/>
  <c r="AU136" i="1"/>
  <c r="AU168" i="1"/>
  <c r="BY168" i="1" s="1"/>
  <c r="AU200" i="1"/>
  <c r="EB216" i="1" s="1"/>
  <c r="AU61" i="1"/>
  <c r="AU93" i="1"/>
  <c r="AU125" i="1"/>
  <c r="AU157" i="1"/>
  <c r="BY157" i="1" s="1"/>
  <c r="AU189" i="1"/>
  <c r="BY189" i="1" s="1"/>
  <c r="AU97" i="1"/>
  <c r="AU161" i="1"/>
  <c r="BY161" i="1" s="1"/>
  <c r="AU69" i="1"/>
  <c r="AU165" i="1"/>
  <c r="BY165" i="1" s="1"/>
  <c r="AU62" i="1"/>
  <c r="AU94" i="1"/>
  <c r="AU126" i="1"/>
  <c r="AU158" i="1"/>
  <c r="BY158" i="1" s="1"/>
  <c r="AU190" i="1"/>
  <c r="DR216" i="1" s="1"/>
  <c r="AU51" i="1"/>
  <c r="AU83" i="1"/>
  <c r="AU115" i="1"/>
  <c r="AU147" i="1"/>
  <c r="AU179" i="1"/>
  <c r="BY179" i="1" s="1"/>
  <c r="AU44" i="1"/>
  <c r="AU76" i="1"/>
  <c r="AU108" i="1"/>
  <c r="AU140" i="1"/>
  <c r="AU172" i="1"/>
  <c r="BY172" i="1" s="1"/>
  <c r="AU204" i="1"/>
  <c r="EF216" i="1" s="1"/>
  <c r="AU65" i="1"/>
  <c r="AU129" i="1"/>
  <c r="AU205" i="1"/>
  <c r="EG216" i="1" s="1"/>
  <c r="AU133" i="1"/>
  <c r="AU181" i="1"/>
  <c r="BY181" i="1" s="1"/>
  <c r="AU197" i="1"/>
  <c r="DY216" i="1" s="1"/>
  <c r="AU66" i="1"/>
  <c r="AU98" i="1"/>
  <c r="AU130" i="1"/>
  <c r="AU162" i="1"/>
  <c r="BY162" i="1" s="1"/>
  <c r="AU194" i="1"/>
  <c r="DV216" i="1" s="1"/>
  <c r="AU55" i="1"/>
  <c r="AU87" i="1"/>
  <c r="AU119" i="1"/>
  <c r="AU151" i="1"/>
  <c r="AU183" i="1"/>
  <c r="BY183" i="1" s="1"/>
  <c r="AU48" i="1"/>
  <c r="AU80" i="1"/>
  <c r="AU112" i="1"/>
  <c r="AU144" i="1"/>
  <c r="AU176" i="1"/>
  <c r="BY176" i="1" s="1"/>
  <c r="AU208" i="1"/>
  <c r="EJ216" i="1" s="1"/>
  <c r="AU101" i="1"/>
  <c r="AU177" i="1"/>
  <c r="BY177" i="1" s="1"/>
  <c r="AU70" i="1"/>
  <c r="AU102" i="1"/>
  <c r="AU134" i="1"/>
  <c r="AU166" i="1"/>
  <c r="BY166" i="1" s="1"/>
  <c r="AU198" i="1"/>
  <c r="DZ216" i="1" s="1"/>
  <c r="AU59" i="1"/>
  <c r="AU91" i="1"/>
  <c r="AU123" i="1"/>
  <c r="AU155" i="1"/>
  <c r="BY155" i="1" s="1"/>
  <c r="AU187" i="1"/>
  <c r="BY187" i="1" s="1"/>
  <c r="AU52" i="1"/>
  <c r="AU84" i="1"/>
  <c r="AU116" i="1"/>
  <c r="AU148" i="1"/>
  <c r="AU180" i="1"/>
  <c r="BY180" i="1" s="1"/>
  <c r="AU41" i="1"/>
  <c r="AU73" i="1"/>
  <c r="AU105" i="1"/>
  <c r="AU137" i="1"/>
  <c r="AU169" i="1"/>
  <c r="BY169" i="1" s="1"/>
  <c r="AU42" i="1"/>
  <c r="AU74" i="1"/>
  <c r="AU106" i="1"/>
  <c r="AU138" i="1"/>
  <c r="AU170" i="1"/>
  <c r="BY170" i="1" s="1"/>
  <c r="AU202" i="1"/>
  <c r="ED216" i="1" s="1"/>
  <c r="AU63" i="1"/>
  <c r="AU95" i="1"/>
  <c r="AU127" i="1"/>
  <c r="AU159" i="1"/>
  <c r="BY159" i="1" s="1"/>
  <c r="AU191" i="1"/>
  <c r="DS216" i="1" s="1"/>
  <c r="AU56" i="1"/>
  <c r="AU88" i="1"/>
  <c r="AU120" i="1"/>
  <c r="AU152" i="1"/>
  <c r="AU184" i="1"/>
  <c r="BY184" i="1" s="1"/>
  <c r="AU45" i="1"/>
  <c r="AU77" i="1"/>
  <c r="AU109" i="1"/>
  <c r="AU141" i="1"/>
  <c r="AU173" i="1"/>
  <c r="BY173" i="1" s="1"/>
  <c r="AU193" i="1"/>
  <c r="DU216" i="1" s="1"/>
  <c r="AU209" i="1"/>
  <c r="EK216" i="1" s="1"/>
  <c r="AU149" i="1"/>
  <c r="AU153" i="1"/>
  <c r="C43" i="1"/>
  <c r="C44" i="1"/>
  <c r="BF92" i="1"/>
  <c r="BF156" i="1"/>
  <c r="BF45" i="1"/>
  <c r="BF109" i="1"/>
  <c r="BF173" i="1"/>
  <c r="BF70" i="1"/>
  <c r="BF134" i="1"/>
  <c r="BF198" i="1"/>
  <c r="BF103" i="1"/>
  <c r="BF167" i="1"/>
  <c r="BF72" i="1"/>
  <c r="BF136" i="1"/>
  <c r="BF200" i="1"/>
  <c r="BF97" i="1"/>
  <c r="BF161" i="1"/>
  <c r="BF58" i="1"/>
  <c r="BF122" i="1"/>
  <c r="BF186" i="1"/>
  <c r="BF195" i="1"/>
  <c r="BF99" i="1"/>
  <c r="BF52" i="1"/>
  <c r="BF116" i="1"/>
  <c r="BF180" i="1"/>
  <c r="BF69" i="1"/>
  <c r="BF133" i="1"/>
  <c r="BF197" i="1"/>
  <c r="BF94" i="1"/>
  <c r="BF158" i="1"/>
  <c r="BF63" i="1"/>
  <c r="BF127" i="1"/>
  <c r="BF191" i="1"/>
  <c r="BF96" i="1"/>
  <c r="BF160" i="1"/>
  <c r="BF57" i="1"/>
  <c r="BF121" i="1"/>
  <c r="BF68" i="1"/>
  <c r="BF132" i="1"/>
  <c r="BF196" i="1"/>
  <c r="BF85" i="1"/>
  <c r="BF149" i="1"/>
  <c r="BF46" i="1"/>
  <c r="BF110" i="1"/>
  <c r="BF174" i="1"/>
  <c r="BF79" i="1"/>
  <c r="BF143" i="1"/>
  <c r="BF48" i="1"/>
  <c r="BF112" i="1"/>
  <c r="BF176" i="1"/>
  <c r="BF73" i="1"/>
  <c r="BF137" i="1"/>
  <c r="BF201" i="1"/>
  <c r="BF98" i="1"/>
  <c r="BF162" i="1"/>
  <c r="BF187" i="1"/>
  <c r="BF147" i="1"/>
  <c r="BF51" i="1"/>
  <c r="BF84" i="1"/>
  <c r="BF188" i="1"/>
  <c r="BF117" i="1"/>
  <c r="BF54" i="1"/>
  <c r="BF150" i="1"/>
  <c r="BF95" i="1"/>
  <c r="BF199" i="1"/>
  <c r="BF144" i="1"/>
  <c r="BF81" i="1"/>
  <c r="BF177" i="1"/>
  <c r="BF90" i="1"/>
  <c r="BF178" i="1"/>
  <c r="BF139" i="1"/>
  <c r="BF171" i="1"/>
  <c r="BF100" i="1"/>
  <c r="BF204" i="1"/>
  <c r="BF125" i="1"/>
  <c r="BF62" i="1"/>
  <c r="BF166" i="1"/>
  <c r="BF111" i="1"/>
  <c r="BF56" i="1"/>
  <c r="BF152" i="1"/>
  <c r="BF89" i="1"/>
  <c r="BF185" i="1"/>
  <c r="BF106" i="1"/>
  <c r="BF194" i="1"/>
  <c r="BF203" i="1"/>
  <c r="BF115" i="1"/>
  <c r="BF108" i="1"/>
  <c r="BF40" i="1"/>
  <c r="BF141" i="1"/>
  <c r="BF78" i="1"/>
  <c r="BF182" i="1"/>
  <c r="BF119" i="1"/>
  <c r="BF64" i="1"/>
  <c r="BF168" i="1"/>
  <c r="BF105" i="1"/>
  <c r="BF193" i="1"/>
  <c r="BF114" i="1"/>
  <c r="BF202" i="1"/>
  <c r="BF83" i="1"/>
  <c r="BF179" i="1"/>
  <c r="BF124" i="1"/>
  <c r="BF53" i="1"/>
  <c r="BF157" i="1"/>
  <c r="BF86" i="1"/>
  <c r="BF190" i="1"/>
  <c r="BF135" i="1"/>
  <c r="BF80" i="1"/>
  <c r="BF184" i="1"/>
  <c r="BF113" i="1"/>
  <c r="BF42" i="1"/>
  <c r="BF130" i="1"/>
  <c r="BF59" i="1"/>
  <c r="BF91" i="1"/>
  <c r="BF140" i="1"/>
  <c r="BF61" i="1"/>
  <c r="BF165" i="1"/>
  <c r="BF102" i="1"/>
  <c r="BF47" i="1"/>
  <c r="BF151" i="1"/>
  <c r="BF88" i="1"/>
  <c r="BF192" i="1"/>
  <c r="BF129" i="1"/>
  <c r="BF50" i="1"/>
  <c r="BF138" i="1"/>
  <c r="BF123" i="1"/>
  <c r="BF155" i="1"/>
  <c r="BF44" i="1"/>
  <c r="BF148" i="1"/>
  <c r="BF77" i="1"/>
  <c r="BF181" i="1"/>
  <c r="BF118" i="1"/>
  <c r="BF55" i="1"/>
  <c r="BF159" i="1"/>
  <c r="BF104" i="1"/>
  <c r="BF41" i="1"/>
  <c r="BF145" i="1"/>
  <c r="BF66" i="1"/>
  <c r="BF146" i="1"/>
  <c r="BF67" i="1"/>
  <c r="BF163" i="1"/>
  <c r="BF60" i="1"/>
  <c r="BF164" i="1"/>
  <c r="BF101" i="1"/>
  <c r="BF183" i="1"/>
  <c r="BF82" i="1"/>
  <c r="BF189" i="1"/>
  <c r="BF120" i="1"/>
  <c r="BF154" i="1"/>
  <c r="BF205" i="1"/>
  <c r="BF128" i="1"/>
  <c r="BF170" i="1"/>
  <c r="BF126" i="1"/>
  <c r="BF49" i="1"/>
  <c r="BF131" i="1"/>
  <c r="BF169" i="1"/>
  <c r="BF142" i="1"/>
  <c r="BF65" i="1"/>
  <c r="BF75" i="1"/>
  <c r="BF107" i="1"/>
  <c r="BF76" i="1"/>
  <c r="BF71" i="1"/>
  <c r="BF153" i="1"/>
  <c r="BF43" i="1"/>
  <c r="BF87" i="1"/>
  <c r="BF93" i="1"/>
  <c r="BF175" i="1"/>
  <c r="BF74" i="1"/>
  <c r="BF172" i="1"/>
  <c r="AZ45" i="1"/>
  <c r="AZ109" i="1"/>
  <c r="AZ46" i="1"/>
  <c r="AZ110" i="1"/>
  <c r="AZ47" i="1"/>
  <c r="AZ111" i="1"/>
  <c r="AZ48" i="1"/>
  <c r="AZ112" i="1"/>
  <c r="AZ41" i="1"/>
  <c r="AZ105" i="1"/>
  <c r="AZ169" i="1"/>
  <c r="AZ98" i="1"/>
  <c r="AZ162" i="1"/>
  <c r="AZ91" i="1"/>
  <c r="AZ155" i="1"/>
  <c r="AZ100" i="1"/>
  <c r="AZ40" i="1"/>
  <c r="AZ85" i="1"/>
  <c r="AZ149" i="1"/>
  <c r="AZ86" i="1"/>
  <c r="AZ150" i="1"/>
  <c r="AZ101" i="1"/>
  <c r="AZ62" i="1"/>
  <c r="AZ142" i="1"/>
  <c r="AZ95" i="1"/>
  <c r="AZ167" i="1"/>
  <c r="AZ120" i="1"/>
  <c r="AZ57" i="1"/>
  <c r="AZ129" i="1"/>
  <c r="AZ66" i="1"/>
  <c r="AZ138" i="1"/>
  <c r="AZ75" i="1"/>
  <c r="AZ147" i="1"/>
  <c r="AZ164" i="1"/>
  <c r="AZ132" i="1"/>
  <c r="AZ117" i="1"/>
  <c r="AZ70" i="1"/>
  <c r="AZ158" i="1"/>
  <c r="AZ103" i="1"/>
  <c r="AZ56" i="1"/>
  <c r="AZ128" i="1"/>
  <c r="AZ65" i="1"/>
  <c r="AZ137" i="1"/>
  <c r="AZ74" i="1"/>
  <c r="AZ146" i="1"/>
  <c r="AZ83" i="1"/>
  <c r="AZ163" i="1"/>
  <c r="AZ44" i="1"/>
  <c r="AZ125" i="1"/>
  <c r="AZ78" i="1"/>
  <c r="AZ166" i="1"/>
  <c r="AZ119" i="1"/>
  <c r="AZ64" i="1"/>
  <c r="AZ136" i="1"/>
  <c r="AZ73" i="1"/>
  <c r="AZ145" i="1"/>
  <c r="AZ82" i="1"/>
  <c r="AZ154" i="1"/>
  <c r="AZ99" i="1"/>
  <c r="AZ76" i="1"/>
  <c r="AZ108" i="1"/>
  <c r="AZ53" i="1"/>
  <c r="AZ133" i="1"/>
  <c r="AZ94" i="1"/>
  <c r="AZ55" i="1"/>
  <c r="AZ127" i="1"/>
  <c r="AZ72" i="1"/>
  <c r="AZ144" i="1"/>
  <c r="AZ81" i="1"/>
  <c r="AZ153" i="1"/>
  <c r="AZ90" i="1"/>
  <c r="AZ170" i="1"/>
  <c r="AZ107" i="1"/>
  <c r="AZ140" i="1"/>
  <c r="AZ52" i="1"/>
  <c r="AZ61" i="1"/>
  <c r="AZ141" i="1"/>
  <c r="AZ102" i="1"/>
  <c r="AZ63" i="1"/>
  <c r="AZ135" i="1"/>
  <c r="AZ80" i="1"/>
  <c r="AZ152" i="1"/>
  <c r="AZ89" i="1"/>
  <c r="AZ161" i="1"/>
  <c r="AZ106" i="1"/>
  <c r="AZ43" i="1"/>
  <c r="AZ115" i="1"/>
  <c r="AZ84" i="1"/>
  <c r="AZ116" i="1"/>
  <c r="AZ69" i="1"/>
  <c r="AZ157" i="1"/>
  <c r="AZ118" i="1"/>
  <c r="AZ71" i="1"/>
  <c r="AZ143" i="1"/>
  <c r="AZ88" i="1"/>
  <c r="AZ160" i="1"/>
  <c r="AZ97" i="1"/>
  <c r="AZ42" i="1"/>
  <c r="AZ114" i="1"/>
  <c r="AZ51" i="1"/>
  <c r="AZ123" i="1"/>
  <c r="AZ148" i="1"/>
  <c r="AZ60" i="1"/>
  <c r="AZ93" i="1"/>
  <c r="AZ159" i="1"/>
  <c r="AZ58" i="1"/>
  <c r="AZ156" i="1"/>
  <c r="AZ87" i="1"/>
  <c r="AZ165" i="1"/>
  <c r="AZ96" i="1"/>
  <c r="AZ122" i="1"/>
  <c r="AZ124" i="1"/>
  <c r="AZ121" i="1"/>
  <c r="AZ54" i="1"/>
  <c r="AZ104" i="1"/>
  <c r="AZ130" i="1"/>
  <c r="AZ68" i="1"/>
  <c r="AZ139" i="1"/>
  <c r="AZ126" i="1"/>
  <c r="AZ168" i="1"/>
  <c r="AZ59" i="1"/>
  <c r="AZ134" i="1"/>
  <c r="AZ49" i="1"/>
  <c r="AZ67" i="1"/>
  <c r="AZ79" i="1"/>
  <c r="AZ113" i="1"/>
  <c r="AZ131" i="1"/>
  <c r="AZ77" i="1"/>
  <c r="AZ151" i="1"/>
  <c r="AZ50" i="1"/>
  <c r="AZ92" i="1"/>
  <c r="BH53" i="1"/>
  <c r="BH71" i="1"/>
  <c r="BH103" i="1"/>
  <c r="BH135" i="1"/>
  <c r="BH55" i="1"/>
  <c r="BH86" i="1"/>
  <c r="BH118" i="1"/>
  <c r="BH150" i="1"/>
  <c r="CD45" i="1" s="1"/>
  <c r="BH73" i="1"/>
  <c r="BH105" i="1"/>
  <c r="BH137" i="1"/>
  <c r="BH76" i="1"/>
  <c r="BH140" i="1"/>
  <c r="BH184" i="1"/>
  <c r="CD79" i="1" s="1"/>
  <c r="BH46" i="1"/>
  <c r="BH179" i="1"/>
  <c r="CD74" i="1" s="1"/>
  <c r="BH128" i="1"/>
  <c r="BH182" i="1"/>
  <c r="CD77" i="1" s="1"/>
  <c r="BH156" i="1"/>
  <c r="CD51" i="1" s="1"/>
  <c r="BH56" i="1"/>
  <c r="BH75" i="1"/>
  <c r="BH107" i="1"/>
  <c r="BH139" i="1"/>
  <c r="BH58" i="1"/>
  <c r="BH90" i="1"/>
  <c r="BH122" i="1"/>
  <c r="BH154" i="1"/>
  <c r="CD49" i="1" s="1"/>
  <c r="BH77" i="1"/>
  <c r="BH109" i="1"/>
  <c r="BH141" i="1"/>
  <c r="BH84" i="1"/>
  <c r="BH148" i="1"/>
  <c r="CD43" i="1" s="1"/>
  <c r="BH188" i="1"/>
  <c r="CD83" i="1" s="1"/>
  <c r="BH80" i="1"/>
  <c r="BH181" i="1"/>
  <c r="CD76" i="1" s="1"/>
  <c r="BH136" i="1"/>
  <c r="BH186" i="1"/>
  <c r="CD81" i="1" s="1"/>
  <c r="BH160" i="1"/>
  <c r="CD55" i="1" s="1"/>
  <c r="BH45" i="1"/>
  <c r="BH79" i="1"/>
  <c r="BH111" i="1"/>
  <c r="BH143" i="1"/>
  <c r="BH62" i="1"/>
  <c r="BH94" i="1"/>
  <c r="BH126" i="1"/>
  <c r="BH41" i="1"/>
  <c r="BH81" i="1"/>
  <c r="BH113" i="1"/>
  <c r="BH145" i="1"/>
  <c r="CD40" i="1" s="1"/>
  <c r="BH100" i="1"/>
  <c r="BH153" i="1"/>
  <c r="CD48" i="1" s="1"/>
  <c r="BH178" i="1"/>
  <c r="CD73" i="1" s="1"/>
  <c r="BH158" i="1"/>
  <c r="CD53" i="1" s="1"/>
  <c r="BH185" i="1"/>
  <c r="CD80" i="1" s="1"/>
  <c r="BH144" i="1"/>
  <c r="BH190" i="1"/>
  <c r="CD85" i="1" s="1"/>
  <c r="BH164" i="1"/>
  <c r="CD59" i="1" s="1"/>
  <c r="BH50" i="1"/>
  <c r="BH87" i="1"/>
  <c r="BH119" i="1"/>
  <c r="BH151" i="1"/>
  <c r="CD46" i="1" s="1"/>
  <c r="BH70" i="1"/>
  <c r="BH102" i="1"/>
  <c r="BH134" i="1"/>
  <c r="BH52" i="1"/>
  <c r="BH89" i="1"/>
  <c r="BH121" i="1"/>
  <c r="BH51" i="1"/>
  <c r="BH120" i="1"/>
  <c r="BH163" i="1"/>
  <c r="CD58" i="1" s="1"/>
  <c r="BH96" i="1"/>
  <c r="BH166" i="1"/>
  <c r="CD61" i="1" s="1"/>
  <c r="BH60" i="1"/>
  <c r="BH161" i="1"/>
  <c r="CD56" i="1" s="1"/>
  <c r="BH183" i="1"/>
  <c r="CD78" i="1" s="1"/>
  <c r="BH176" i="1"/>
  <c r="CD71" i="1" s="1"/>
  <c r="BH59" i="1"/>
  <c r="BH91" i="1"/>
  <c r="BH123" i="1"/>
  <c r="BH43" i="1"/>
  <c r="BH74" i="1"/>
  <c r="BH106" i="1"/>
  <c r="BH138" i="1"/>
  <c r="BH61" i="1"/>
  <c r="BH93" i="1"/>
  <c r="BH125" i="1"/>
  <c r="BH54" i="1"/>
  <c r="BH42" i="1"/>
  <c r="BH167" i="1"/>
  <c r="CD62" i="1" s="1"/>
  <c r="BH112" i="1"/>
  <c r="BH170" i="1"/>
  <c r="CD65" i="1" s="1"/>
  <c r="BH92" i="1"/>
  <c r="BH165" i="1"/>
  <c r="CD60" i="1" s="1"/>
  <c r="BH88" i="1"/>
  <c r="BH187" i="1"/>
  <c r="CD82" i="1" s="1"/>
  <c r="BH63" i="1"/>
  <c r="BH95" i="1"/>
  <c r="BH127" i="1"/>
  <c r="BH40" i="1"/>
  <c r="BH78" i="1"/>
  <c r="BH110" i="1"/>
  <c r="BH142" i="1"/>
  <c r="BH65" i="1"/>
  <c r="BH97" i="1"/>
  <c r="BH129" i="1"/>
  <c r="BH57" i="1"/>
  <c r="BH124" i="1"/>
  <c r="BH171" i="1"/>
  <c r="CD66" i="1" s="1"/>
  <c r="BH155" i="1"/>
  <c r="CD50" i="1" s="1"/>
  <c r="BH174" i="1"/>
  <c r="CD69" i="1" s="1"/>
  <c r="BH108" i="1"/>
  <c r="BH169" i="1"/>
  <c r="CD64" i="1" s="1"/>
  <c r="BH104" i="1"/>
  <c r="BH48" i="1"/>
  <c r="BH66" i="1"/>
  <c r="BH85" i="1"/>
  <c r="BH159" i="1"/>
  <c r="CD54" i="1" s="1"/>
  <c r="BH157" i="1"/>
  <c r="CD52" i="1" s="1"/>
  <c r="BH67" i="1"/>
  <c r="BH82" i="1"/>
  <c r="BH101" i="1"/>
  <c r="BH175" i="1"/>
  <c r="CD70" i="1" s="1"/>
  <c r="BH173" i="1"/>
  <c r="CD68" i="1" s="1"/>
  <c r="BH83" i="1"/>
  <c r="BH98" i="1"/>
  <c r="BH117" i="1"/>
  <c r="BH68" i="1"/>
  <c r="BH172" i="1"/>
  <c r="CD67" i="1" s="1"/>
  <c r="BH99" i="1"/>
  <c r="BH114" i="1"/>
  <c r="BH133" i="1"/>
  <c r="BH180" i="1"/>
  <c r="CD75" i="1" s="1"/>
  <c r="BH152" i="1"/>
  <c r="CD47" i="1" s="1"/>
  <c r="BH115" i="1"/>
  <c r="BH130" i="1"/>
  <c r="BH149" i="1"/>
  <c r="CD44" i="1" s="1"/>
  <c r="BH162" i="1"/>
  <c r="CD57" i="1" s="1"/>
  <c r="BH168" i="1"/>
  <c r="CD63" i="1" s="1"/>
  <c r="BH131" i="1"/>
  <c r="BH146" i="1"/>
  <c r="CD41" i="1" s="1"/>
  <c r="BH64" i="1"/>
  <c r="BH177" i="1"/>
  <c r="CD72" i="1" s="1"/>
  <c r="BH69" i="1"/>
  <c r="BH116" i="1"/>
  <c r="BH132" i="1"/>
  <c r="BH189" i="1"/>
  <c r="CD84" i="1" s="1"/>
  <c r="BH44" i="1"/>
  <c r="BH72" i="1"/>
  <c r="BH147" i="1"/>
  <c r="CD42" i="1" s="1"/>
  <c r="BH47" i="1"/>
  <c r="BH49" i="1"/>
  <c r="BD87" i="1"/>
  <c r="BD151" i="1"/>
  <c r="BD64" i="1"/>
  <c r="BD49" i="1"/>
  <c r="BD113" i="1"/>
  <c r="BD177" i="1"/>
  <c r="BD82" i="1"/>
  <c r="BD146" i="1"/>
  <c r="BD51" i="1"/>
  <c r="BD95" i="1"/>
  <c r="BD159" i="1"/>
  <c r="BD72" i="1"/>
  <c r="BD57" i="1"/>
  <c r="BD121" i="1"/>
  <c r="BD185" i="1"/>
  <c r="BD90" i="1"/>
  <c r="BD154" i="1"/>
  <c r="BD59" i="1"/>
  <c r="BD123" i="1"/>
  <c r="BD187" i="1"/>
  <c r="BD100" i="1"/>
  <c r="BD164" i="1"/>
  <c r="BD69" i="1"/>
  <c r="BD133" i="1"/>
  <c r="BD46" i="1"/>
  <c r="BD62" i="1"/>
  <c r="BD78" i="1"/>
  <c r="BD136" i="1"/>
  <c r="BD103" i="1"/>
  <c r="BD167" i="1"/>
  <c r="BD80" i="1"/>
  <c r="BD65" i="1"/>
  <c r="BD129" i="1"/>
  <c r="BD193" i="1"/>
  <c r="BD55" i="1"/>
  <c r="BD119" i="1"/>
  <c r="BD183" i="1"/>
  <c r="BD96" i="1"/>
  <c r="BD81" i="1"/>
  <c r="BD145" i="1"/>
  <c r="BD50" i="1"/>
  <c r="BD114" i="1"/>
  <c r="BD178" i="1"/>
  <c r="BD83" i="1"/>
  <c r="BD147" i="1"/>
  <c r="BD60" i="1"/>
  <c r="BD124" i="1"/>
  <c r="BD188" i="1"/>
  <c r="BD93" i="1"/>
  <c r="BD157" i="1"/>
  <c r="BD176" i="1"/>
  <c r="BD184" i="1"/>
  <c r="BD192" i="1"/>
  <c r="BD142" i="1"/>
  <c r="BD63" i="1"/>
  <c r="BD127" i="1"/>
  <c r="BD191" i="1"/>
  <c r="BD104" i="1"/>
  <c r="BD89" i="1"/>
  <c r="BD153" i="1"/>
  <c r="BD58" i="1"/>
  <c r="BD122" i="1"/>
  <c r="BD186" i="1"/>
  <c r="BD91" i="1"/>
  <c r="BD155" i="1"/>
  <c r="BD68" i="1"/>
  <c r="BD132" i="1"/>
  <c r="BD40" i="1"/>
  <c r="BD101" i="1"/>
  <c r="BD111" i="1"/>
  <c r="BD41" i="1"/>
  <c r="BD66" i="1"/>
  <c r="BD194" i="1"/>
  <c r="BD139" i="1"/>
  <c r="BD92" i="1"/>
  <c r="BD45" i="1"/>
  <c r="BD141" i="1"/>
  <c r="BD54" i="1"/>
  <c r="BD158" i="1"/>
  <c r="BD168" i="1"/>
  <c r="BD162" i="1"/>
  <c r="BD166" i="1"/>
  <c r="BD135" i="1"/>
  <c r="BD73" i="1"/>
  <c r="BD74" i="1"/>
  <c r="BD43" i="1"/>
  <c r="BD163" i="1"/>
  <c r="BD108" i="1"/>
  <c r="BD53" i="1"/>
  <c r="BD149" i="1"/>
  <c r="BD118" i="1"/>
  <c r="BD190" i="1"/>
  <c r="BD102" i="1"/>
  <c r="BD169" i="1"/>
  <c r="BD110" i="1"/>
  <c r="BD143" i="1"/>
  <c r="BD97" i="1"/>
  <c r="BD98" i="1"/>
  <c r="BD67" i="1"/>
  <c r="BD171" i="1"/>
  <c r="BD116" i="1"/>
  <c r="BD61" i="1"/>
  <c r="BD165" i="1"/>
  <c r="BD150" i="1"/>
  <c r="BD128" i="1"/>
  <c r="BD174" i="1"/>
  <c r="BD88" i="1"/>
  <c r="BD117" i="1"/>
  <c r="BD70" i="1"/>
  <c r="BD175" i="1"/>
  <c r="BD105" i="1"/>
  <c r="BD106" i="1"/>
  <c r="BD75" i="1"/>
  <c r="BD179" i="1"/>
  <c r="BD140" i="1"/>
  <c r="BD77" i="1"/>
  <c r="BD173" i="1"/>
  <c r="BD182" i="1"/>
  <c r="BD160" i="1"/>
  <c r="BD48" i="1"/>
  <c r="BD137" i="1"/>
  <c r="BD130" i="1"/>
  <c r="BD99" i="1"/>
  <c r="BD44" i="1"/>
  <c r="BD148" i="1"/>
  <c r="BD85" i="1"/>
  <c r="BD181" i="1"/>
  <c r="BD120" i="1"/>
  <c r="BD86" i="1"/>
  <c r="BD71" i="1"/>
  <c r="BD172" i="1"/>
  <c r="BD47" i="1"/>
  <c r="BD56" i="1"/>
  <c r="BD161" i="1"/>
  <c r="BD138" i="1"/>
  <c r="BD107" i="1"/>
  <c r="BD52" i="1"/>
  <c r="BD156" i="1"/>
  <c r="BD109" i="1"/>
  <c r="BD189" i="1"/>
  <c r="BD152" i="1"/>
  <c r="BD134" i="1"/>
  <c r="BD76" i="1"/>
  <c r="BD79" i="1"/>
  <c r="BD112" i="1"/>
  <c r="BD42" i="1"/>
  <c r="BD170" i="1"/>
  <c r="BD131" i="1"/>
  <c r="BD84" i="1"/>
  <c r="BD180" i="1"/>
  <c r="BD125" i="1"/>
  <c r="BD144" i="1"/>
  <c r="BD126" i="1"/>
  <c r="BD94" i="1"/>
  <c r="BD115" i="1"/>
  <c r="AV46" i="1"/>
  <c r="AV110" i="1"/>
  <c r="AV95" i="1"/>
  <c r="AV88" i="1"/>
  <c r="AV41" i="1"/>
  <c r="AV105" i="1"/>
  <c r="AV90" i="1"/>
  <c r="AV83" i="1"/>
  <c r="AV68" i="1"/>
  <c r="AV132" i="1"/>
  <c r="AV133" i="1"/>
  <c r="AV135" i="1"/>
  <c r="AV138" i="1"/>
  <c r="AV141" i="1"/>
  <c r="AV91" i="1"/>
  <c r="AV140" i="1"/>
  <c r="AV45" i="1"/>
  <c r="AV47" i="1"/>
  <c r="AV104" i="1"/>
  <c r="AV106" i="1"/>
  <c r="AV77" i="1"/>
  <c r="AV107" i="1"/>
  <c r="AV123" i="1"/>
  <c r="AV97" i="1"/>
  <c r="AV127" i="1"/>
  <c r="AV54" i="1"/>
  <c r="AV118" i="1"/>
  <c r="AV103" i="1"/>
  <c r="AV96" i="1"/>
  <c r="AV49" i="1"/>
  <c r="AV113" i="1"/>
  <c r="AV98" i="1"/>
  <c r="AV76" i="1"/>
  <c r="AV143" i="1"/>
  <c r="AV61" i="1"/>
  <c r="AV111" i="1"/>
  <c r="AV57" i="1"/>
  <c r="AV99" i="1"/>
  <c r="AV93" i="1"/>
  <c r="AV117" i="1"/>
  <c r="AV121" i="1"/>
  <c r="AV80" i="1"/>
  <c r="AV122" i="1"/>
  <c r="AV62" i="1"/>
  <c r="AV42" i="1"/>
  <c r="AV84" i="1"/>
  <c r="AV109" i="1"/>
  <c r="AV92" i="1"/>
  <c r="AV129" i="1"/>
  <c r="AV87" i="1"/>
  <c r="AV124" i="1"/>
  <c r="AV70" i="1"/>
  <c r="AV55" i="1"/>
  <c r="AV48" i="1"/>
  <c r="AV112" i="1"/>
  <c r="AV65" i="1"/>
  <c r="AV50" i="1"/>
  <c r="AV43" i="1"/>
  <c r="AV126" i="1"/>
  <c r="AV82" i="1"/>
  <c r="AV130" i="1"/>
  <c r="AV78" i="1"/>
  <c r="AV63" i="1"/>
  <c r="AV56" i="1"/>
  <c r="AV120" i="1"/>
  <c r="AV73" i="1"/>
  <c r="AV58" i="1"/>
  <c r="AV51" i="1"/>
  <c r="AV115" i="1"/>
  <c r="AV100" i="1"/>
  <c r="AV131" i="1"/>
  <c r="AV134" i="1"/>
  <c r="AV137" i="1"/>
  <c r="AV139" i="1"/>
  <c r="AV144" i="1"/>
  <c r="AV125" i="1"/>
  <c r="AV86" i="1"/>
  <c r="AV71" i="1"/>
  <c r="AV64" i="1"/>
  <c r="AV128" i="1"/>
  <c r="AV81" i="1"/>
  <c r="AV66" i="1"/>
  <c r="AV59" i="1"/>
  <c r="AV44" i="1"/>
  <c r="AV108" i="1"/>
  <c r="AV142" i="1"/>
  <c r="AV145" i="1"/>
  <c r="AV53" i="1"/>
  <c r="AV69" i="1"/>
  <c r="AV40" i="1"/>
  <c r="AV60" i="1"/>
  <c r="AV94" i="1"/>
  <c r="AV79" i="1"/>
  <c r="AV72" i="1"/>
  <c r="AV136" i="1"/>
  <c r="AV89" i="1"/>
  <c r="AV74" i="1"/>
  <c r="AV67" i="1"/>
  <c r="AV52" i="1"/>
  <c r="AV116" i="1"/>
  <c r="AV85" i="1"/>
  <c r="AV101" i="1"/>
  <c r="AV114" i="1"/>
  <c r="AV119" i="1"/>
  <c r="AV102" i="1"/>
  <c r="AV75" i="1"/>
  <c r="BJ60" i="1"/>
  <c r="BJ92" i="1"/>
  <c r="BJ124" i="1"/>
  <c r="BJ53" i="1"/>
  <c r="BJ75" i="1"/>
  <c r="BJ107" i="1"/>
  <c r="BJ139" i="1"/>
  <c r="BJ58" i="1"/>
  <c r="BJ90" i="1"/>
  <c r="BJ122" i="1"/>
  <c r="BJ49" i="1"/>
  <c r="BJ145" i="1"/>
  <c r="BJ180" i="1"/>
  <c r="BJ163" i="1"/>
  <c r="BJ125" i="1"/>
  <c r="BJ174" i="1"/>
  <c r="BJ93" i="1"/>
  <c r="BJ64" i="1"/>
  <c r="BJ96" i="1"/>
  <c r="BJ128" i="1"/>
  <c r="BJ56" i="1"/>
  <c r="BJ79" i="1"/>
  <c r="BJ111" i="1"/>
  <c r="BJ143" i="1"/>
  <c r="BJ62" i="1"/>
  <c r="BJ94" i="1"/>
  <c r="BJ126" i="1"/>
  <c r="BJ65" i="1"/>
  <c r="BJ156" i="1"/>
  <c r="BJ85" i="1"/>
  <c r="BJ167" i="1"/>
  <c r="BJ133" i="1"/>
  <c r="BJ177" i="1"/>
  <c r="BJ109" i="1"/>
  <c r="BJ68" i="1"/>
  <c r="BJ100" i="1"/>
  <c r="BJ132" i="1"/>
  <c r="BJ45" i="1"/>
  <c r="BJ83" i="1"/>
  <c r="BJ115" i="1"/>
  <c r="BJ147" i="1"/>
  <c r="BJ66" i="1"/>
  <c r="BJ98" i="1"/>
  <c r="BJ130" i="1"/>
  <c r="BJ89" i="1"/>
  <c r="BJ160" i="1"/>
  <c r="BJ101" i="1"/>
  <c r="BJ171" i="1"/>
  <c r="BJ141" i="1"/>
  <c r="BJ179" i="1"/>
  <c r="BJ165" i="1"/>
  <c r="BJ54" i="1"/>
  <c r="BJ76" i="1"/>
  <c r="BJ108" i="1"/>
  <c r="BJ140" i="1"/>
  <c r="BJ59" i="1"/>
  <c r="BJ91" i="1"/>
  <c r="BJ123" i="1"/>
  <c r="BJ155" i="1"/>
  <c r="BJ74" i="1"/>
  <c r="BJ106" i="1"/>
  <c r="BJ138" i="1"/>
  <c r="BJ40" i="1"/>
  <c r="BJ168" i="1"/>
  <c r="BJ69" i="1"/>
  <c r="BJ81" i="1"/>
  <c r="BJ158" i="1"/>
  <c r="BJ157" i="1"/>
  <c r="BJ44" i="1"/>
  <c r="BJ42" i="1"/>
  <c r="BJ84" i="1"/>
  <c r="BJ116" i="1"/>
  <c r="BJ148" i="1"/>
  <c r="BJ67" i="1"/>
  <c r="BJ99" i="1"/>
  <c r="BJ131" i="1"/>
  <c r="BJ47" i="1"/>
  <c r="BJ82" i="1"/>
  <c r="BJ114" i="1"/>
  <c r="BJ146" i="1"/>
  <c r="BJ129" i="1"/>
  <c r="BJ176" i="1"/>
  <c r="BJ153" i="1"/>
  <c r="BJ113" i="1"/>
  <c r="BJ166" i="1"/>
  <c r="BJ169" i="1"/>
  <c r="BJ52" i="1"/>
  <c r="BJ104" i="1"/>
  <c r="BJ71" i="1"/>
  <c r="BJ43" i="1"/>
  <c r="BJ134" i="1"/>
  <c r="BJ178" i="1"/>
  <c r="BJ162" i="1"/>
  <c r="BJ112" i="1"/>
  <c r="BJ87" i="1"/>
  <c r="BJ55" i="1"/>
  <c r="BJ142" i="1"/>
  <c r="BJ117" i="1"/>
  <c r="BJ170" i="1"/>
  <c r="BJ57" i="1"/>
  <c r="BJ136" i="1"/>
  <c r="BJ103" i="1"/>
  <c r="BJ78" i="1"/>
  <c r="BJ105" i="1"/>
  <c r="BJ159" i="1"/>
  <c r="BJ161" i="1"/>
  <c r="BJ46" i="1"/>
  <c r="BJ144" i="1"/>
  <c r="BJ119" i="1"/>
  <c r="BJ86" i="1"/>
  <c r="BJ77" i="1"/>
  <c r="BJ175" i="1"/>
  <c r="BJ73" i="1"/>
  <c r="BJ72" i="1"/>
  <c r="BJ152" i="1"/>
  <c r="BJ127" i="1"/>
  <c r="BJ102" i="1"/>
  <c r="BJ137" i="1"/>
  <c r="BJ97" i="1"/>
  <c r="BJ173" i="1"/>
  <c r="BJ95" i="1"/>
  <c r="BJ172" i="1"/>
  <c r="BJ135" i="1"/>
  <c r="BJ121" i="1"/>
  <c r="BJ51" i="1"/>
  <c r="BJ151" i="1"/>
  <c r="BJ61" i="1"/>
  <c r="BJ80" i="1"/>
  <c r="BJ70" i="1"/>
  <c r="BJ149" i="1"/>
  <c r="BJ88" i="1"/>
  <c r="BJ110" i="1"/>
  <c r="BJ154" i="1"/>
  <c r="BJ120" i="1"/>
  <c r="BJ118" i="1"/>
  <c r="BJ41" i="1"/>
  <c r="BJ50" i="1"/>
  <c r="BJ150" i="1"/>
  <c r="BJ48" i="1"/>
  <c r="BJ63" i="1"/>
  <c r="BJ164" i="1"/>
  <c r="AX63" i="1"/>
  <c r="BV63" i="1" s="1"/>
  <c r="AX95" i="1"/>
  <c r="AX127" i="1"/>
  <c r="AX163" i="1"/>
  <c r="AX48" i="1"/>
  <c r="BV48" i="1" s="1"/>
  <c r="AX80" i="1"/>
  <c r="CQ215" i="1" s="1"/>
  <c r="AX112" i="1"/>
  <c r="AX144" i="1"/>
  <c r="AX180" i="1"/>
  <c r="AX53" i="1"/>
  <c r="BV53" i="1" s="1"/>
  <c r="AX85" i="1"/>
  <c r="AX117" i="1"/>
  <c r="AX153" i="1"/>
  <c r="AX150" i="1"/>
  <c r="AX158" i="1"/>
  <c r="AX166" i="1"/>
  <c r="AX110" i="1"/>
  <c r="AX172" i="1"/>
  <c r="AX77" i="1"/>
  <c r="CN215" i="1" s="1"/>
  <c r="AX67" i="1"/>
  <c r="BV67" i="1" s="1"/>
  <c r="AX99" i="1"/>
  <c r="AX131" i="1"/>
  <c r="AX167" i="1"/>
  <c r="AX52" i="1"/>
  <c r="BV52" i="1" s="1"/>
  <c r="AX84" i="1"/>
  <c r="AX116" i="1"/>
  <c r="AX152" i="1"/>
  <c r="AX57" i="1"/>
  <c r="BV57" i="1" s="1"/>
  <c r="AX89" i="1"/>
  <c r="AX121" i="1"/>
  <c r="AX157" i="1"/>
  <c r="AX50" i="1"/>
  <c r="BV50" i="1" s="1"/>
  <c r="AX58" i="1"/>
  <c r="BV58" i="1" s="1"/>
  <c r="AX66" i="1"/>
  <c r="BV66" i="1" s="1"/>
  <c r="AX42" i="1"/>
  <c r="BV42" i="1" s="1"/>
  <c r="AX142" i="1"/>
  <c r="AX119" i="1"/>
  <c r="AX46" i="1"/>
  <c r="BV46" i="1" s="1"/>
  <c r="AX71" i="1"/>
  <c r="AX103" i="1"/>
  <c r="AX135" i="1"/>
  <c r="AX171" i="1"/>
  <c r="AX56" i="1"/>
  <c r="BV56" i="1" s="1"/>
  <c r="AX88" i="1"/>
  <c r="AX120" i="1"/>
  <c r="AX156" i="1"/>
  <c r="AX61" i="1"/>
  <c r="BV61" i="1" s="1"/>
  <c r="AX93" i="1"/>
  <c r="AX125" i="1"/>
  <c r="AX161" i="1"/>
  <c r="AX82" i="1"/>
  <c r="AX90" i="1"/>
  <c r="AX98" i="1"/>
  <c r="AX74" i="1"/>
  <c r="AX174" i="1"/>
  <c r="AX141" i="1"/>
  <c r="AX86" i="1"/>
  <c r="AX43" i="1"/>
  <c r="BV43" i="1" s="1"/>
  <c r="AX75" i="1"/>
  <c r="CL215" i="1" s="1"/>
  <c r="AX107" i="1"/>
  <c r="AX139" i="1"/>
  <c r="AX175" i="1"/>
  <c r="AX60" i="1"/>
  <c r="BV60" i="1" s="1"/>
  <c r="AX92" i="1"/>
  <c r="AX124" i="1"/>
  <c r="AX160" i="1"/>
  <c r="AX65" i="1"/>
  <c r="BV65" i="1" s="1"/>
  <c r="AX97" i="1"/>
  <c r="AX129" i="1"/>
  <c r="AX165" i="1"/>
  <c r="AX114" i="1"/>
  <c r="AX122" i="1"/>
  <c r="AX130" i="1"/>
  <c r="AX106" i="1"/>
  <c r="AX147" i="1"/>
  <c r="AX87" i="1"/>
  <c r="AX104" i="1"/>
  <c r="AX177" i="1"/>
  <c r="AX102" i="1"/>
  <c r="AX47" i="1"/>
  <c r="BV47" i="1" s="1"/>
  <c r="AX79" i="1"/>
  <c r="CP215" i="1" s="1"/>
  <c r="AX111" i="1"/>
  <c r="AX143" i="1"/>
  <c r="AX179" i="1"/>
  <c r="AX64" i="1"/>
  <c r="BV64" i="1" s="1"/>
  <c r="AX96" i="1"/>
  <c r="AX128" i="1"/>
  <c r="AX164" i="1"/>
  <c r="AX40" i="1"/>
  <c r="BV40" i="1" s="1"/>
  <c r="AX69" i="1"/>
  <c r="BV69" i="1" s="1"/>
  <c r="AX101" i="1"/>
  <c r="AX133" i="1"/>
  <c r="AX169" i="1"/>
  <c r="AX178" i="1"/>
  <c r="AX154" i="1"/>
  <c r="AX162" i="1"/>
  <c r="AX138" i="1"/>
  <c r="AX148" i="1"/>
  <c r="AX155" i="1"/>
  <c r="AX136" i="1"/>
  <c r="AX146" i="1"/>
  <c r="AX51" i="1"/>
  <c r="BV51" i="1" s="1"/>
  <c r="AX83" i="1"/>
  <c r="AX115" i="1"/>
  <c r="AX151" i="1"/>
  <c r="AX68" i="1"/>
  <c r="BV68" i="1" s="1"/>
  <c r="AX100" i="1"/>
  <c r="AX132" i="1"/>
  <c r="AX168" i="1"/>
  <c r="AX41" i="1"/>
  <c r="BV41" i="1" s="1"/>
  <c r="AX73" i="1"/>
  <c r="AX105" i="1"/>
  <c r="AX137" i="1"/>
  <c r="AX173" i="1"/>
  <c r="AX54" i="1"/>
  <c r="BV54" i="1" s="1"/>
  <c r="AX62" i="1"/>
  <c r="BV62" i="1" s="1"/>
  <c r="AX70" i="1"/>
  <c r="AX170" i="1"/>
  <c r="AX149" i="1"/>
  <c r="AX55" i="1"/>
  <c r="BV55" i="1" s="1"/>
  <c r="AX109" i="1"/>
  <c r="AX94" i="1"/>
  <c r="AX59" i="1"/>
  <c r="BV59" i="1" s="1"/>
  <c r="AX91" i="1"/>
  <c r="AX123" i="1"/>
  <c r="AX159" i="1"/>
  <c r="AX44" i="1"/>
  <c r="BV44" i="1" s="1"/>
  <c r="AX76" i="1"/>
  <c r="CM215" i="1" s="1"/>
  <c r="AX108" i="1"/>
  <c r="AX140" i="1"/>
  <c r="AX176" i="1"/>
  <c r="AX49" i="1"/>
  <c r="BV49" i="1" s="1"/>
  <c r="AX81" i="1"/>
  <c r="AX113" i="1"/>
  <c r="AX145" i="1"/>
  <c r="AX118" i="1"/>
  <c r="AX126" i="1"/>
  <c r="AX134" i="1"/>
  <c r="AX78" i="1"/>
  <c r="CO215" i="1" s="1"/>
  <c r="AX72" i="1"/>
  <c r="AX45" i="1"/>
  <c r="BV45" i="1" s="1"/>
  <c r="BL61" i="1"/>
  <c r="BL93" i="1"/>
  <c r="BL125" i="1"/>
  <c r="BL54" i="1"/>
  <c r="BL80" i="1"/>
  <c r="BL112" i="1"/>
  <c r="BL144" i="1"/>
  <c r="BL63" i="1"/>
  <c r="BL95" i="1"/>
  <c r="BL127" i="1"/>
  <c r="BL55" i="1"/>
  <c r="BL134" i="1"/>
  <c r="BL173" i="1"/>
  <c r="CD95" i="1" s="1"/>
  <c r="BL160" i="1"/>
  <c r="BL118" i="1"/>
  <c r="BL171" i="1"/>
  <c r="CD93" i="1" s="1"/>
  <c r="BL114" i="1"/>
  <c r="BL65" i="1"/>
  <c r="BL97" i="1"/>
  <c r="BL129" i="1"/>
  <c r="BL57" i="1"/>
  <c r="BL84" i="1"/>
  <c r="BL116" i="1"/>
  <c r="BL148" i="1"/>
  <c r="BL67" i="1"/>
  <c r="BL99" i="1"/>
  <c r="BL131" i="1"/>
  <c r="BL52" i="1"/>
  <c r="BL142" i="1"/>
  <c r="BL40" i="1"/>
  <c r="BL164" i="1"/>
  <c r="BL130" i="1"/>
  <c r="BL175" i="1"/>
  <c r="CD97" i="1" s="1"/>
  <c r="BL122" i="1"/>
  <c r="BL69" i="1"/>
  <c r="BL101" i="1"/>
  <c r="BL133" i="1"/>
  <c r="BL48" i="1"/>
  <c r="BL88" i="1"/>
  <c r="BL120" i="1"/>
  <c r="BL152" i="1"/>
  <c r="BL71" i="1"/>
  <c r="BL103" i="1"/>
  <c r="BL135" i="1"/>
  <c r="BL74" i="1"/>
  <c r="BL150" i="1"/>
  <c r="BL78" i="1"/>
  <c r="BL168" i="1"/>
  <c r="CD90" i="1" s="1"/>
  <c r="BL138" i="1"/>
  <c r="BL158" i="1"/>
  <c r="BL162" i="1"/>
  <c r="BL73" i="1"/>
  <c r="BL77" i="1"/>
  <c r="BL109" i="1"/>
  <c r="BL141" i="1"/>
  <c r="BL64" i="1"/>
  <c r="BL96" i="1"/>
  <c r="BL128" i="1"/>
  <c r="BL56" i="1"/>
  <c r="BL79" i="1"/>
  <c r="BL111" i="1"/>
  <c r="BL143" i="1"/>
  <c r="BL110" i="1"/>
  <c r="BL157" i="1"/>
  <c r="BL106" i="1"/>
  <c r="BL47" i="1"/>
  <c r="BL155" i="1"/>
  <c r="BL174" i="1"/>
  <c r="CD96" i="1" s="1"/>
  <c r="BL44" i="1"/>
  <c r="BL81" i="1"/>
  <c r="BL113" i="1"/>
  <c r="BL145" i="1"/>
  <c r="BL68" i="1"/>
  <c r="BL100" i="1"/>
  <c r="BL132" i="1"/>
  <c r="BL45" i="1"/>
  <c r="BL83" i="1"/>
  <c r="BL115" i="1"/>
  <c r="BL147" i="1"/>
  <c r="BL153" i="1"/>
  <c r="BL161" i="1"/>
  <c r="BL151" i="1"/>
  <c r="BL70" i="1"/>
  <c r="BL159" i="1"/>
  <c r="BL62" i="1"/>
  <c r="BL42" i="1"/>
  <c r="BL85" i="1"/>
  <c r="BL117" i="1"/>
  <c r="BL149" i="1"/>
  <c r="BL72" i="1"/>
  <c r="BL104" i="1"/>
  <c r="BL136" i="1"/>
  <c r="BL50" i="1"/>
  <c r="BL87" i="1"/>
  <c r="BL119" i="1"/>
  <c r="BL41" i="1"/>
  <c r="BL66" i="1"/>
  <c r="BL165" i="1"/>
  <c r="CD87" i="1" s="1"/>
  <c r="BL58" i="1"/>
  <c r="BL86" i="1"/>
  <c r="BL163" i="1"/>
  <c r="BL82" i="1"/>
  <c r="BL49" i="1"/>
  <c r="BL105" i="1"/>
  <c r="BL124" i="1"/>
  <c r="BL139" i="1"/>
  <c r="BL172" i="1"/>
  <c r="CD94" i="1" s="1"/>
  <c r="BL121" i="1"/>
  <c r="BL140" i="1"/>
  <c r="BL43" i="1"/>
  <c r="BL102" i="1"/>
  <c r="BL137" i="1"/>
  <c r="BL53" i="1"/>
  <c r="BL94" i="1"/>
  <c r="BL146" i="1"/>
  <c r="BL51" i="1"/>
  <c r="BL59" i="1"/>
  <c r="BL126" i="1"/>
  <c r="BL167" i="1"/>
  <c r="CD89" i="1" s="1"/>
  <c r="BL60" i="1"/>
  <c r="BL75" i="1"/>
  <c r="BL154" i="1"/>
  <c r="BL166" i="1"/>
  <c r="CD88" i="1" s="1"/>
  <c r="BL76" i="1"/>
  <c r="BL91" i="1"/>
  <c r="BL169" i="1"/>
  <c r="CD91" i="1" s="1"/>
  <c r="BL98" i="1"/>
  <c r="BL123" i="1"/>
  <c r="BL90" i="1"/>
  <c r="BL156" i="1"/>
  <c r="BL46" i="1"/>
  <c r="BL170" i="1"/>
  <c r="CD92" i="1" s="1"/>
  <c r="BL89" i="1"/>
  <c r="BL92" i="1"/>
  <c r="BL108" i="1"/>
  <c r="BL107" i="1"/>
  <c r="BN85" i="1"/>
  <c r="BZ85" i="1" s="1"/>
  <c r="BN54" i="1"/>
  <c r="BZ54" i="1" s="1"/>
  <c r="BN118" i="1"/>
  <c r="BZ118" i="1" s="1"/>
  <c r="BN109" i="1"/>
  <c r="BZ109" i="1" s="1"/>
  <c r="BN86" i="1"/>
  <c r="BZ86" i="1" s="1"/>
  <c r="BN63" i="1"/>
  <c r="BZ63" i="1" s="1"/>
  <c r="BN127" i="1"/>
  <c r="BZ127" i="1" s="1"/>
  <c r="BN96" i="1"/>
  <c r="BZ96" i="1" s="1"/>
  <c r="BN57" i="1"/>
  <c r="BZ57" i="1" s="1"/>
  <c r="BN121" i="1"/>
  <c r="BZ121" i="1" s="1"/>
  <c r="BN82" i="1"/>
  <c r="BZ82" i="1" s="1"/>
  <c r="BN43" i="1"/>
  <c r="BZ43" i="1" s="1"/>
  <c r="BN107" i="1"/>
  <c r="BZ107" i="1" s="1"/>
  <c r="BN68" i="1"/>
  <c r="BZ68" i="1" s="1"/>
  <c r="BN108" i="1"/>
  <c r="BZ108" i="1" s="1"/>
  <c r="BN45" i="1"/>
  <c r="BZ45" i="1" s="1"/>
  <c r="BN117" i="1"/>
  <c r="BZ117" i="1" s="1"/>
  <c r="BN94" i="1"/>
  <c r="BZ94" i="1" s="1"/>
  <c r="BN71" i="1"/>
  <c r="BZ71" i="1" s="1"/>
  <c r="BN135" i="1"/>
  <c r="BZ135" i="1" s="1"/>
  <c r="BN104" i="1"/>
  <c r="BZ104" i="1" s="1"/>
  <c r="BN65" i="1"/>
  <c r="BZ65" i="1" s="1"/>
  <c r="BN129" i="1"/>
  <c r="BZ129" i="1" s="1"/>
  <c r="BN90" i="1"/>
  <c r="BZ90" i="1" s="1"/>
  <c r="BN51" i="1"/>
  <c r="BZ51" i="1" s="1"/>
  <c r="BN115" i="1"/>
  <c r="BZ115" i="1" s="1"/>
  <c r="BN132" i="1"/>
  <c r="BZ132" i="1" s="1"/>
  <c r="BN52" i="1"/>
  <c r="BZ52" i="1" s="1"/>
  <c r="BN53" i="1"/>
  <c r="BZ53" i="1" s="1"/>
  <c r="BN125" i="1"/>
  <c r="BZ125" i="1" s="1"/>
  <c r="BN102" i="1"/>
  <c r="BZ102" i="1" s="1"/>
  <c r="BN79" i="1"/>
  <c r="BZ79" i="1" s="1"/>
  <c r="BN48" i="1"/>
  <c r="BZ48" i="1" s="1"/>
  <c r="BN112" i="1"/>
  <c r="BZ112" i="1" s="1"/>
  <c r="BN73" i="1"/>
  <c r="BZ73" i="1" s="1"/>
  <c r="BN137" i="1"/>
  <c r="BZ137" i="1" s="1"/>
  <c r="BN98" i="1"/>
  <c r="BZ98" i="1" s="1"/>
  <c r="BN59" i="1"/>
  <c r="BZ59" i="1" s="1"/>
  <c r="BN123" i="1"/>
  <c r="BZ123" i="1" s="1"/>
  <c r="BN76" i="1"/>
  <c r="BZ76" i="1" s="1"/>
  <c r="BN116" i="1"/>
  <c r="BZ116" i="1" s="1"/>
  <c r="BN61" i="1"/>
  <c r="BZ61" i="1" s="1"/>
  <c r="BN133" i="1"/>
  <c r="BZ133" i="1" s="1"/>
  <c r="BN69" i="1"/>
  <c r="BZ69" i="1" s="1"/>
  <c r="BN46" i="1"/>
  <c r="BZ46" i="1" s="1"/>
  <c r="BN126" i="1"/>
  <c r="BZ126" i="1" s="1"/>
  <c r="BN95" i="1"/>
  <c r="BZ95" i="1" s="1"/>
  <c r="BN64" i="1"/>
  <c r="BZ64" i="1" s="1"/>
  <c r="BN128" i="1"/>
  <c r="BZ128" i="1" s="1"/>
  <c r="BN89" i="1"/>
  <c r="BZ89" i="1" s="1"/>
  <c r="BN50" i="1"/>
  <c r="BZ50" i="1" s="1"/>
  <c r="BN114" i="1"/>
  <c r="BZ114" i="1" s="1"/>
  <c r="BN75" i="1"/>
  <c r="BZ75" i="1" s="1"/>
  <c r="BN139" i="1"/>
  <c r="BZ139" i="1" s="1"/>
  <c r="BN84" i="1"/>
  <c r="BZ84" i="1" s="1"/>
  <c r="BN77" i="1"/>
  <c r="BZ77" i="1" s="1"/>
  <c r="BN62" i="1"/>
  <c r="BZ62" i="1" s="1"/>
  <c r="BN134" i="1"/>
  <c r="BZ134" i="1" s="1"/>
  <c r="BN103" i="1"/>
  <c r="BZ103" i="1" s="1"/>
  <c r="BN72" i="1"/>
  <c r="BZ72" i="1" s="1"/>
  <c r="BN136" i="1"/>
  <c r="BZ136" i="1" s="1"/>
  <c r="BN97" i="1"/>
  <c r="BZ97" i="1" s="1"/>
  <c r="BN58" i="1"/>
  <c r="BZ58" i="1" s="1"/>
  <c r="BN122" i="1"/>
  <c r="BZ122" i="1" s="1"/>
  <c r="BN83" i="1"/>
  <c r="BZ83" i="1" s="1"/>
  <c r="BN60" i="1"/>
  <c r="BZ60" i="1" s="1"/>
  <c r="BN92" i="1"/>
  <c r="BZ92" i="1" s="1"/>
  <c r="BN47" i="1"/>
  <c r="BZ47" i="1" s="1"/>
  <c r="BN120" i="1"/>
  <c r="BZ120" i="1" s="1"/>
  <c r="BN74" i="1"/>
  <c r="BZ74" i="1" s="1"/>
  <c r="BN124" i="1"/>
  <c r="BZ124" i="1" s="1"/>
  <c r="BN80" i="1"/>
  <c r="BZ80" i="1" s="1"/>
  <c r="BN55" i="1"/>
  <c r="BZ55" i="1" s="1"/>
  <c r="BN41" i="1"/>
  <c r="BZ41" i="1" s="1"/>
  <c r="BN106" i="1"/>
  <c r="BZ106" i="1" s="1"/>
  <c r="BN40" i="1"/>
  <c r="BZ40" i="1" s="1"/>
  <c r="BN87" i="1"/>
  <c r="BZ87" i="1" s="1"/>
  <c r="BN49" i="1"/>
  <c r="BZ49" i="1" s="1"/>
  <c r="BN130" i="1"/>
  <c r="BZ130" i="1" s="1"/>
  <c r="BN140" i="1"/>
  <c r="BZ140" i="1" s="1"/>
  <c r="BN93" i="1"/>
  <c r="BZ93" i="1" s="1"/>
  <c r="BN111" i="1"/>
  <c r="BZ111" i="1" s="1"/>
  <c r="BN81" i="1"/>
  <c r="BZ81" i="1" s="1"/>
  <c r="BN138" i="1"/>
  <c r="BZ138" i="1" s="1"/>
  <c r="BN100" i="1"/>
  <c r="BZ100" i="1" s="1"/>
  <c r="BN101" i="1"/>
  <c r="BZ101" i="1" s="1"/>
  <c r="BN119" i="1"/>
  <c r="BZ119" i="1" s="1"/>
  <c r="BN105" i="1"/>
  <c r="BZ105" i="1" s="1"/>
  <c r="BN67" i="1"/>
  <c r="BZ67" i="1" s="1"/>
  <c r="BN44" i="1"/>
  <c r="BZ44" i="1" s="1"/>
  <c r="BN99" i="1"/>
  <c r="BZ99" i="1" s="1"/>
  <c r="BN70" i="1"/>
  <c r="BZ70" i="1" s="1"/>
  <c r="BN56" i="1"/>
  <c r="BZ56" i="1" s="1"/>
  <c r="BN113" i="1"/>
  <c r="BZ113" i="1" s="1"/>
  <c r="BN91" i="1"/>
  <c r="BZ91" i="1" s="1"/>
  <c r="BN42" i="1"/>
  <c r="BZ42" i="1" s="1"/>
  <c r="BN110" i="1"/>
  <c r="BZ110" i="1" s="1"/>
  <c r="BN88" i="1"/>
  <c r="BZ88" i="1" s="1"/>
  <c r="BN66" i="1"/>
  <c r="BZ66" i="1" s="1"/>
  <c r="BN131" i="1"/>
  <c r="BZ131" i="1" s="1"/>
  <c r="BN78" i="1"/>
  <c r="BZ78" i="1" s="1"/>
  <c r="AT63" i="1"/>
  <c r="AT95" i="1"/>
  <c r="AT127" i="1"/>
  <c r="AT159" i="1"/>
  <c r="BX159" i="1" s="1"/>
  <c r="AT191" i="1"/>
  <c r="DS215" i="1" s="1"/>
  <c r="AT48" i="1"/>
  <c r="AT80" i="1"/>
  <c r="AT112" i="1"/>
  <c r="AT144" i="1"/>
  <c r="AT176" i="1"/>
  <c r="BX176" i="1" s="1"/>
  <c r="AT208" i="1"/>
  <c r="EJ215" i="1" s="1"/>
  <c r="AT61" i="1"/>
  <c r="AT93" i="1"/>
  <c r="AT125" i="1"/>
  <c r="AT157" i="1"/>
  <c r="BX157" i="1" s="1"/>
  <c r="AT189" i="1"/>
  <c r="BX189" i="1" s="1"/>
  <c r="AT62" i="1"/>
  <c r="AT130" i="1"/>
  <c r="AT186" i="1"/>
  <c r="BX186" i="1" s="1"/>
  <c r="AT190" i="1"/>
  <c r="DR215" i="1" s="1"/>
  <c r="AT194" i="1"/>
  <c r="DV215" i="1" s="1"/>
  <c r="AT65" i="1"/>
  <c r="AT97" i="1"/>
  <c r="AT129" i="1"/>
  <c r="AT161" i="1"/>
  <c r="BX161" i="1" s="1"/>
  <c r="AT193" i="1"/>
  <c r="DU215" i="1" s="1"/>
  <c r="AT94" i="1"/>
  <c r="AT67" i="1"/>
  <c r="AT99" i="1"/>
  <c r="AT131" i="1"/>
  <c r="AT163" i="1"/>
  <c r="BX163" i="1" s="1"/>
  <c r="AT195" i="1"/>
  <c r="DW215" i="1" s="1"/>
  <c r="AT52" i="1"/>
  <c r="AT84" i="1"/>
  <c r="AT116" i="1"/>
  <c r="AT148" i="1"/>
  <c r="AT180" i="1"/>
  <c r="BX180" i="1" s="1"/>
  <c r="AT71" i="1"/>
  <c r="AT103" i="1"/>
  <c r="AT135" i="1"/>
  <c r="AT167" i="1"/>
  <c r="BX167" i="1" s="1"/>
  <c r="AT199" i="1"/>
  <c r="EA215" i="1" s="1"/>
  <c r="AT56" i="1"/>
  <c r="AT88" i="1"/>
  <c r="AT120" i="1"/>
  <c r="AT152" i="1"/>
  <c r="AT184" i="1"/>
  <c r="BX184" i="1" s="1"/>
  <c r="AT69" i="1"/>
  <c r="AT101" i="1"/>
  <c r="AT133" i="1"/>
  <c r="AT165" i="1"/>
  <c r="BX165" i="1" s="1"/>
  <c r="AT197" i="1"/>
  <c r="DY215" i="1" s="1"/>
  <c r="AT126" i="1"/>
  <c r="AT90" i="1"/>
  <c r="AT122" i="1"/>
  <c r="AT58" i="1"/>
  <c r="AT54" i="1"/>
  <c r="AT118" i="1"/>
  <c r="AT91" i="1"/>
  <c r="AT76" i="1"/>
  <c r="AT57" i="1"/>
  <c r="AT185" i="1"/>
  <c r="BX185" i="1" s="1"/>
  <c r="AT174" i="1"/>
  <c r="BX174" i="1" s="1"/>
  <c r="AT202" i="1"/>
  <c r="ED215" i="1" s="1"/>
  <c r="AT40" i="1"/>
  <c r="BX40" i="1" s="1"/>
  <c r="AT43" i="1"/>
  <c r="AT75" i="1"/>
  <c r="AT107" i="1"/>
  <c r="AT139" i="1"/>
  <c r="AT171" i="1"/>
  <c r="BX171" i="1" s="1"/>
  <c r="AT203" i="1"/>
  <c r="EE215" i="1" s="1"/>
  <c r="AT60" i="1"/>
  <c r="AT92" i="1"/>
  <c r="AT124" i="1"/>
  <c r="AT156" i="1"/>
  <c r="BX156" i="1" s="1"/>
  <c r="AT188" i="1"/>
  <c r="BX188" i="1" s="1"/>
  <c r="AT41" i="1"/>
  <c r="AT73" i="1"/>
  <c r="AT105" i="1"/>
  <c r="AT137" i="1"/>
  <c r="AT169" i="1"/>
  <c r="BX169" i="1" s="1"/>
  <c r="AT201" i="1"/>
  <c r="EC215" i="1" s="1"/>
  <c r="AT158" i="1"/>
  <c r="BX158" i="1" s="1"/>
  <c r="AT42" i="1"/>
  <c r="AT46" i="1"/>
  <c r="AT50" i="1"/>
  <c r="AT154" i="1"/>
  <c r="AT108" i="1"/>
  <c r="AT89" i="1"/>
  <c r="AT170" i="1"/>
  <c r="BX170" i="1" s="1"/>
  <c r="AT206" i="1"/>
  <c r="EH215" i="1" s="1"/>
  <c r="AT47" i="1"/>
  <c r="AT79" i="1"/>
  <c r="AT111" i="1"/>
  <c r="AT143" i="1"/>
  <c r="AT175" i="1"/>
  <c r="BX175" i="1" s="1"/>
  <c r="AT207" i="1"/>
  <c r="EI215" i="1" s="1"/>
  <c r="AT64" i="1"/>
  <c r="AT96" i="1"/>
  <c r="AT128" i="1"/>
  <c r="AT160" i="1"/>
  <c r="BX160" i="1" s="1"/>
  <c r="AT192" i="1"/>
  <c r="DT215" i="1" s="1"/>
  <c r="AT45" i="1"/>
  <c r="AT77" i="1"/>
  <c r="AT109" i="1"/>
  <c r="AT141" i="1"/>
  <c r="AT173" i="1"/>
  <c r="BX173" i="1" s="1"/>
  <c r="AT205" i="1"/>
  <c r="EG215" i="1" s="1"/>
  <c r="AT182" i="1"/>
  <c r="BX182" i="1" s="1"/>
  <c r="AT70" i="1"/>
  <c r="AT74" i="1"/>
  <c r="AT78" i="1"/>
  <c r="AT82" i="1"/>
  <c r="AT86" i="1"/>
  <c r="AT198" i="1"/>
  <c r="DZ215" i="1" s="1"/>
  <c r="AT106" i="1"/>
  <c r="AT110" i="1"/>
  <c r="AT155" i="1"/>
  <c r="AT172" i="1"/>
  <c r="BX172" i="1" s="1"/>
  <c r="AT121" i="1"/>
  <c r="AT166" i="1"/>
  <c r="BX166" i="1" s="1"/>
  <c r="AT162" i="1"/>
  <c r="BX162" i="1" s="1"/>
  <c r="AT210" i="1"/>
  <c r="EL215" i="1" s="1"/>
  <c r="AT51" i="1"/>
  <c r="AT83" i="1"/>
  <c r="AT115" i="1"/>
  <c r="AT147" i="1"/>
  <c r="AT179" i="1"/>
  <c r="BX179" i="1" s="1"/>
  <c r="AT68" i="1"/>
  <c r="AT100" i="1"/>
  <c r="AT132" i="1"/>
  <c r="AT164" i="1"/>
  <c r="BX164" i="1" s="1"/>
  <c r="AT196" i="1"/>
  <c r="DX215" i="1" s="1"/>
  <c r="AT49" i="1"/>
  <c r="AT81" i="1"/>
  <c r="AT113" i="1"/>
  <c r="AT145" i="1"/>
  <c r="AT177" i="1"/>
  <c r="BX177" i="1" s="1"/>
  <c r="AT209" i="1"/>
  <c r="EK215" i="1" s="1"/>
  <c r="AT102" i="1"/>
  <c r="AT114" i="1"/>
  <c r="AT59" i="1"/>
  <c r="AT187" i="1"/>
  <c r="BX187" i="1" s="1"/>
  <c r="AT140" i="1"/>
  <c r="AT55" i="1"/>
  <c r="AT87" i="1"/>
  <c r="AT119" i="1"/>
  <c r="AT151" i="1"/>
  <c r="AT183" i="1"/>
  <c r="BX183" i="1" s="1"/>
  <c r="AT72" i="1"/>
  <c r="AT104" i="1"/>
  <c r="AT136" i="1"/>
  <c r="AT168" i="1"/>
  <c r="BX168" i="1" s="1"/>
  <c r="AT200" i="1"/>
  <c r="EB215" i="1" s="1"/>
  <c r="AT53" i="1"/>
  <c r="AT85" i="1"/>
  <c r="AT117" i="1"/>
  <c r="AT149" i="1"/>
  <c r="AT181" i="1"/>
  <c r="BX181" i="1" s="1"/>
  <c r="AT66" i="1"/>
  <c r="AT134" i="1"/>
  <c r="AT138" i="1"/>
  <c r="AT142" i="1"/>
  <c r="AT146" i="1"/>
  <c r="AT150" i="1"/>
  <c r="AT123" i="1"/>
  <c r="AT44" i="1"/>
  <c r="AT204" i="1"/>
  <c r="EF215" i="1" s="1"/>
  <c r="AT153" i="1"/>
  <c r="AT98" i="1"/>
  <c r="AT178" i="1"/>
  <c r="BX178" i="1" s="1"/>
  <c r="BB61" i="1"/>
  <c r="BB125" i="1"/>
  <c r="BB85" i="1"/>
  <c r="BB149" i="1"/>
  <c r="BB93" i="1"/>
  <c r="BB54" i="1"/>
  <c r="BB118" i="1"/>
  <c r="BB63" i="1"/>
  <c r="BB127" i="1"/>
  <c r="BB72" i="1"/>
  <c r="BB136" i="1"/>
  <c r="BB73" i="1"/>
  <c r="BB137" i="1"/>
  <c r="BB82" i="1"/>
  <c r="BB146" i="1"/>
  <c r="BB155" i="1"/>
  <c r="BB116" i="1"/>
  <c r="BB97" i="1"/>
  <c r="BB106" i="1"/>
  <c r="BB56" i="1"/>
  <c r="BB139" i="1"/>
  <c r="BB101" i="1"/>
  <c r="BB62" i="1"/>
  <c r="BB126" i="1"/>
  <c r="BB71" i="1"/>
  <c r="BB135" i="1"/>
  <c r="BB80" i="1"/>
  <c r="BB144" i="1"/>
  <c r="BB81" i="1"/>
  <c r="BB145" i="1"/>
  <c r="BB90" i="1"/>
  <c r="BB154" i="1"/>
  <c r="BB99" i="1"/>
  <c r="BB60" i="1"/>
  <c r="BB51" i="1"/>
  <c r="BB40" i="1"/>
  <c r="BB47" i="1"/>
  <c r="BB130" i="1"/>
  <c r="BB109" i="1"/>
  <c r="BB70" i="1"/>
  <c r="BB134" i="1"/>
  <c r="BB79" i="1"/>
  <c r="BB143" i="1"/>
  <c r="BB88" i="1"/>
  <c r="BB152" i="1"/>
  <c r="BB89" i="1"/>
  <c r="BB153" i="1"/>
  <c r="BB98" i="1"/>
  <c r="BB43" i="1"/>
  <c r="BB107" i="1"/>
  <c r="BB124" i="1"/>
  <c r="BB92" i="1"/>
  <c r="BB115" i="1"/>
  <c r="BB111" i="1"/>
  <c r="BB75" i="1"/>
  <c r="BB117" i="1"/>
  <c r="BB78" i="1"/>
  <c r="BB142" i="1"/>
  <c r="BB87" i="1"/>
  <c r="BB151" i="1"/>
  <c r="BB96" i="1"/>
  <c r="BB160" i="1"/>
  <c r="BB45" i="1"/>
  <c r="BB133" i="1"/>
  <c r="BB86" i="1"/>
  <c r="BB150" i="1"/>
  <c r="BB95" i="1"/>
  <c r="BB159" i="1"/>
  <c r="BB104" i="1"/>
  <c r="BB41" i="1"/>
  <c r="BB105" i="1"/>
  <c r="BB50" i="1"/>
  <c r="BB114" i="1"/>
  <c r="BB59" i="1"/>
  <c r="BB123" i="1"/>
  <c r="BB68" i="1"/>
  <c r="BB100" i="1"/>
  <c r="BB58" i="1"/>
  <c r="BB131" i="1"/>
  <c r="BB44" i="1"/>
  <c r="BB102" i="1"/>
  <c r="BB57" i="1"/>
  <c r="BB108" i="1"/>
  <c r="BB53" i="1"/>
  <c r="BB141" i="1"/>
  <c r="BB94" i="1"/>
  <c r="BB158" i="1"/>
  <c r="BB103" i="1"/>
  <c r="BB48" i="1"/>
  <c r="BB112" i="1"/>
  <c r="BB49" i="1"/>
  <c r="BB113" i="1"/>
  <c r="BB122" i="1"/>
  <c r="BB67" i="1"/>
  <c r="BB132" i="1"/>
  <c r="BB69" i="1"/>
  <c r="BB120" i="1"/>
  <c r="BB76" i="1"/>
  <c r="BB77" i="1"/>
  <c r="BB46" i="1"/>
  <c r="BB110" i="1"/>
  <c r="BB55" i="1"/>
  <c r="BB119" i="1"/>
  <c r="BB64" i="1"/>
  <c r="BB128" i="1"/>
  <c r="BB65" i="1"/>
  <c r="BB129" i="1"/>
  <c r="BB74" i="1"/>
  <c r="BB138" i="1"/>
  <c r="BB83" i="1"/>
  <c r="BB147" i="1"/>
  <c r="BB140" i="1"/>
  <c r="BB52" i="1"/>
  <c r="BB91" i="1"/>
  <c r="BB84" i="1"/>
  <c r="BB148" i="1"/>
  <c r="BB42" i="1"/>
  <c r="BB156" i="1"/>
  <c r="BB157" i="1"/>
  <c r="BB121" i="1"/>
  <c r="BB66" i="1"/>
  <c r="C50" i="1"/>
  <c r="CU216" i="1" l="1"/>
  <c r="CU230" i="1" s="1"/>
  <c r="DM216" i="1"/>
  <c r="CX216" i="1"/>
  <c r="CX226" i="1" s="1"/>
  <c r="CW216" i="1"/>
  <c r="CW247" i="1" s="1"/>
  <c r="DG216" i="1"/>
  <c r="DG260" i="1" s="1"/>
  <c r="DD216" i="1"/>
  <c r="DD242" i="1" s="1"/>
  <c r="CS216" i="1"/>
  <c r="CS240" i="1" s="1"/>
  <c r="DC216" i="1"/>
  <c r="DC264" i="1" s="1"/>
  <c r="CQ216" i="1"/>
  <c r="DI216" i="1"/>
  <c r="CT216" i="1"/>
  <c r="CO216" i="1"/>
  <c r="CO298" i="1" s="1"/>
  <c r="CZ216" i="1"/>
  <c r="CZ272" i="1" s="1"/>
  <c r="CY216" i="1"/>
  <c r="DF216" i="1"/>
  <c r="DF223" i="1" s="1"/>
  <c r="CM216" i="1"/>
  <c r="CM230" i="1" s="1"/>
  <c r="DE216" i="1"/>
  <c r="CP216" i="1"/>
  <c r="CP299" i="1" s="1"/>
  <c r="CV216" i="1"/>
  <c r="DL216" i="1"/>
  <c r="DL227" i="1" s="1"/>
  <c r="CL216" i="1"/>
  <c r="CL258" i="1" s="1"/>
  <c r="CR216" i="1"/>
  <c r="CR247" i="1" s="1"/>
  <c r="DN216" i="1"/>
  <c r="DN224" i="1" s="1"/>
  <c r="DB216" i="1"/>
  <c r="DB239" i="1" s="1"/>
  <c r="DA216" i="1"/>
  <c r="CP300" i="1"/>
  <c r="AL247" i="1"/>
  <c r="K228" i="1"/>
  <c r="AA233" i="1"/>
  <c r="AA239" i="1"/>
  <c r="EJ274" i="1"/>
  <c r="BY149" i="1"/>
  <c r="CD327" i="1"/>
  <c r="BS327" i="1"/>
  <c r="CF327" i="1"/>
  <c r="BT327" i="1"/>
  <c r="BZ327" i="1"/>
  <c r="CB327" i="1"/>
  <c r="CC327" i="1"/>
  <c r="CA327" i="1"/>
  <c r="CE327" i="1"/>
  <c r="BW327" i="1"/>
  <c r="CG327" i="1"/>
  <c r="BV327" i="1"/>
  <c r="BX327" i="1"/>
  <c r="BY327" i="1"/>
  <c r="BU327" i="1"/>
  <c r="CH327" i="1"/>
  <c r="BM327" i="1"/>
  <c r="BN327" i="1"/>
  <c r="BH327" i="1"/>
  <c r="BR327" i="1"/>
  <c r="BP327" i="1"/>
  <c r="BJ327" i="1"/>
  <c r="BI327" i="1"/>
  <c r="BO327" i="1"/>
  <c r="BQ327" i="1"/>
  <c r="BK327" i="1"/>
  <c r="BL327" i="1"/>
  <c r="BE327" i="1"/>
  <c r="BG327" i="1"/>
  <c r="AX327" i="1"/>
  <c r="AV327" i="1"/>
  <c r="BA327" i="1"/>
  <c r="AU327" i="1"/>
  <c r="BD327" i="1"/>
  <c r="AW327" i="1"/>
  <c r="BB327" i="1"/>
  <c r="AY327" i="1"/>
  <c r="BC327" i="1"/>
  <c r="AZ327" i="1"/>
  <c r="BF327" i="1"/>
  <c r="AH327" i="1"/>
  <c r="AD327" i="1"/>
  <c r="AN327" i="1"/>
  <c r="AP327" i="1"/>
  <c r="AL327" i="1"/>
  <c r="AR327" i="1"/>
  <c r="AA327" i="1"/>
  <c r="AT327" i="1"/>
  <c r="K327" i="1"/>
  <c r="AI327" i="1"/>
  <c r="AB327" i="1"/>
  <c r="AQ327" i="1"/>
  <c r="AE327" i="1"/>
  <c r="AG327" i="1"/>
  <c r="AC327" i="1"/>
  <c r="AF327" i="1"/>
  <c r="AO327" i="1"/>
  <c r="AK327" i="1"/>
  <c r="AJ327" i="1"/>
  <c r="Z327" i="1"/>
  <c r="AS327" i="1"/>
  <c r="AM327" i="1"/>
  <c r="BY95" i="1"/>
  <c r="CC273" i="1"/>
  <c r="BX273" i="1"/>
  <c r="CB273" i="1"/>
  <c r="BZ273" i="1"/>
  <c r="CD273" i="1"/>
  <c r="BT273" i="1"/>
  <c r="CE273" i="1"/>
  <c r="BY273" i="1"/>
  <c r="BS273" i="1"/>
  <c r="CF273" i="1"/>
  <c r="CG273" i="1"/>
  <c r="CH273" i="1"/>
  <c r="CA273" i="1"/>
  <c r="BU273" i="1"/>
  <c r="BW273" i="1"/>
  <c r="BV273" i="1"/>
  <c r="BH273" i="1"/>
  <c r="BJ273" i="1"/>
  <c r="BI273" i="1"/>
  <c r="BL273" i="1"/>
  <c r="BQ273" i="1"/>
  <c r="BN273" i="1"/>
  <c r="BM273" i="1"/>
  <c r="BO273" i="1"/>
  <c r="BR273" i="1"/>
  <c r="BP273" i="1"/>
  <c r="BK273" i="1"/>
  <c r="AW273" i="1"/>
  <c r="BG273" i="1"/>
  <c r="BE273" i="1"/>
  <c r="BD273" i="1"/>
  <c r="BA273" i="1"/>
  <c r="BF273" i="1"/>
  <c r="BC273" i="1"/>
  <c r="AV273" i="1"/>
  <c r="BB273" i="1"/>
  <c r="AY273" i="1"/>
  <c r="AU273" i="1"/>
  <c r="AZ273" i="1"/>
  <c r="AX273" i="1"/>
  <c r="AE273" i="1"/>
  <c r="AI273" i="1"/>
  <c r="Z273" i="1"/>
  <c r="AM273" i="1"/>
  <c r="AS273" i="1"/>
  <c r="AC273" i="1"/>
  <c r="AG273" i="1"/>
  <c r="AA273" i="1"/>
  <c r="AD273" i="1"/>
  <c r="AO273" i="1"/>
  <c r="AK273" i="1"/>
  <c r="AN273" i="1"/>
  <c r="AF273" i="1"/>
  <c r="AB273" i="1"/>
  <c r="AT273" i="1"/>
  <c r="AQ273" i="1"/>
  <c r="AL273" i="1"/>
  <c r="K273" i="1"/>
  <c r="AH273" i="1"/>
  <c r="AJ273" i="1"/>
  <c r="AR273" i="1"/>
  <c r="AP273" i="1"/>
  <c r="BY84" i="1"/>
  <c r="CG262" i="1"/>
  <c r="BU262" i="1"/>
  <c r="CB262" i="1"/>
  <c r="BV262" i="1"/>
  <c r="BX262" i="1"/>
  <c r="BT262" i="1"/>
  <c r="CE262" i="1"/>
  <c r="BY262" i="1"/>
  <c r="CF262" i="1"/>
  <c r="CA262" i="1"/>
  <c r="CC262" i="1"/>
  <c r="BZ262" i="1"/>
  <c r="CD262" i="1"/>
  <c r="BW262" i="1"/>
  <c r="CH262" i="1"/>
  <c r="BS262" i="1"/>
  <c r="BM262" i="1"/>
  <c r="BO262" i="1"/>
  <c r="BP262" i="1"/>
  <c r="BJ262" i="1"/>
  <c r="BR262" i="1"/>
  <c r="BK262" i="1"/>
  <c r="BN262" i="1"/>
  <c r="BQ262" i="1"/>
  <c r="BL262" i="1"/>
  <c r="BA262" i="1"/>
  <c r="BE262" i="1"/>
  <c r="AZ262" i="1"/>
  <c r="BG262" i="1"/>
  <c r="AV262" i="1"/>
  <c r="BC262" i="1"/>
  <c r="AU262" i="1"/>
  <c r="BF262" i="1"/>
  <c r="BD262" i="1"/>
  <c r="BB262" i="1"/>
  <c r="AX262" i="1"/>
  <c r="AW262" i="1"/>
  <c r="AY262" i="1"/>
  <c r="AJ262" i="1"/>
  <c r="AF262" i="1"/>
  <c r="K262" i="1"/>
  <c r="AC262" i="1"/>
  <c r="AO262" i="1"/>
  <c r="AL262" i="1"/>
  <c r="AA262" i="1"/>
  <c r="AT262" i="1"/>
  <c r="AI262" i="1"/>
  <c r="AN262" i="1"/>
  <c r="AB262" i="1"/>
  <c r="AE262" i="1"/>
  <c r="AR262" i="1"/>
  <c r="AG262" i="1"/>
  <c r="AK262" i="1"/>
  <c r="Z262" i="1"/>
  <c r="AS262" i="1"/>
  <c r="AH262" i="1"/>
  <c r="AD262" i="1"/>
  <c r="AM262" i="1"/>
  <c r="BY144" i="1"/>
  <c r="CC322" i="1"/>
  <c r="CA322" i="1"/>
  <c r="CD322" i="1"/>
  <c r="BT322" i="1"/>
  <c r="CF322" i="1"/>
  <c r="CG322" i="1"/>
  <c r="CH322" i="1"/>
  <c r="BS322" i="1"/>
  <c r="BW322" i="1"/>
  <c r="CE322" i="1"/>
  <c r="CB322" i="1"/>
  <c r="BU322" i="1"/>
  <c r="BX322" i="1"/>
  <c r="BZ322" i="1"/>
  <c r="BV322" i="1"/>
  <c r="BY322" i="1"/>
  <c r="BI322" i="1"/>
  <c r="BQ322" i="1"/>
  <c r="BR322" i="1"/>
  <c r="BL322" i="1"/>
  <c r="BK322" i="1"/>
  <c r="BO322" i="1"/>
  <c r="BM322" i="1"/>
  <c r="BP322" i="1"/>
  <c r="BN322" i="1"/>
  <c r="BH322" i="1"/>
  <c r="BJ322" i="1"/>
  <c r="BF322" i="1"/>
  <c r="AW322" i="1"/>
  <c r="AV322" i="1"/>
  <c r="BD322" i="1"/>
  <c r="AZ322" i="1"/>
  <c r="BB322" i="1"/>
  <c r="AU322" i="1"/>
  <c r="AX322" i="1"/>
  <c r="BA322" i="1"/>
  <c r="BE322" i="1"/>
  <c r="BG322" i="1"/>
  <c r="BC322" i="1"/>
  <c r="AY322" i="1"/>
  <c r="AQ322" i="1"/>
  <c r="AM322" i="1"/>
  <c r="K322" i="1"/>
  <c r="AB322" i="1"/>
  <c r="AS322" i="1"/>
  <c r="AJ322" i="1"/>
  <c r="AC322" i="1"/>
  <c r="Z322" i="1"/>
  <c r="AR322" i="1"/>
  <c r="AF322" i="1"/>
  <c r="AH322" i="1"/>
  <c r="AD322" i="1"/>
  <c r="AG322" i="1"/>
  <c r="AP322" i="1"/>
  <c r="AL322" i="1"/>
  <c r="AK322" i="1"/>
  <c r="AA322" i="1"/>
  <c r="AT322" i="1"/>
  <c r="AN322" i="1"/>
  <c r="AI322" i="1"/>
  <c r="AE322" i="1"/>
  <c r="AO322" i="1"/>
  <c r="BY55" i="1"/>
  <c r="CH233" i="1"/>
  <c r="BT233" i="1"/>
  <c r="CE233" i="1"/>
  <c r="CA233" i="1"/>
  <c r="CG233" i="1"/>
  <c r="BV233" i="1"/>
  <c r="CD233" i="1"/>
  <c r="BY233" i="1"/>
  <c r="CF233" i="1"/>
  <c r="BS233" i="1"/>
  <c r="CC233" i="1"/>
  <c r="BW233" i="1"/>
  <c r="CB233" i="1"/>
  <c r="BZ233" i="1"/>
  <c r="BX233" i="1"/>
  <c r="BU233" i="1"/>
  <c r="BJ233" i="1"/>
  <c r="BR233" i="1"/>
  <c r="BN233" i="1"/>
  <c r="BK233" i="1"/>
  <c r="BO233" i="1"/>
  <c r="BL233" i="1"/>
  <c r="BH233" i="1"/>
  <c r="BM233" i="1"/>
  <c r="BP233" i="1"/>
  <c r="BI233" i="1"/>
  <c r="BQ233" i="1"/>
  <c r="AW233" i="1"/>
  <c r="BC233" i="1"/>
  <c r="BA233" i="1"/>
  <c r="BB233" i="1"/>
  <c r="BG233" i="1"/>
  <c r="BE233" i="1"/>
  <c r="AX233" i="1"/>
  <c r="AU233" i="1"/>
  <c r="BD233" i="1"/>
  <c r="AY233" i="1"/>
  <c r="AV233" i="1"/>
  <c r="AZ233" i="1"/>
  <c r="BF233" i="1"/>
  <c r="AT233" i="1"/>
  <c r="AP233" i="1"/>
  <c r="AE233" i="1"/>
  <c r="Z233" i="1"/>
  <c r="AM233" i="1"/>
  <c r="AI233" i="1"/>
  <c r="AJ233" i="1"/>
  <c r="AF233" i="1"/>
  <c r="AQ233" i="1"/>
  <c r="AR233" i="1"/>
  <c r="AN233" i="1"/>
  <c r="AK233" i="1"/>
  <c r="AG233" i="1"/>
  <c r="AS233" i="1"/>
  <c r="AO233" i="1"/>
  <c r="AL233" i="1"/>
  <c r="AH233" i="1"/>
  <c r="BY133" i="1"/>
  <c r="CG311" i="1"/>
  <c r="BZ311" i="1"/>
  <c r="CH311" i="1"/>
  <c r="CA311" i="1"/>
  <c r="CB311" i="1"/>
  <c r="BW311" i="1"/>
  <c r="CD311" i="1"/>
  <c r="BV311" i="1"/>
  <c r="CC311" i="1"/>
  <c r="BS311" i="1"/>
  <c r="CF311" i="1"/>
  <c r="BU311" i="1"/>
  <c r="BX311" i="1"/>
  <c r="BT311" i="1"/>
  <c r="CE311" i="1"/>
  <c r="BY311" i="1"/>
  <c r="BI311" i="1"/>
  <c r="BP311" i="1"/>
  <c r="BK311" i="1"/>
  <c r="BH311" i="1"/>
  <c r="BJ311" i="1"/>
  <c r="BN311" i="1"/>
  <c r="BR311" i="1"/>
  <c r="BQ311" i="1"/>
  <c r="BL311" i="1"/>
  <c r="BM311" i="1"/>
  <c r="BO311" i="1"/>
  <c r="AZ311" i="1"/>
  <c r="AY311" i="1"/>
  <c r="BD311" i="1"/>
  <c r="AU311" i="1"/>
  <c r="BC311" i="1"/>
  <c r="BG311" i="1"/>
  <c r="BB311" i="1"/>
  <c r="AX311" i="1"/>
  <c r="BF311" i="1"/>
  <c r="BE311" i="1"/>
  <c r="AV311" i="1"/>
  <c r="BA311" i="1"/>
  <c r="AW311" i="1"/>
  <c r="AJ311" i="1"/>
  <c r="AN311" i="1"/>
  <c r="AS311" i="1"/>
  <c r="AR311" i="1"/>
  <c r="AE311" i="1"/>
  <c r="AI311" i="1"/>
  <c r="AD311" i="1"/>
  <c r="AO311" i="1"/>
  <c r="Z311" i="1"/>
  <c r="AL311" i="1"/>
  <c r="AF311" i="1"/>
  <c r="AK311" i="1"/>
  <c r="AT311" i="1"/>
  <c r="AP311" i="1"/>
  <c r="K311" i="1"/>
  <c r="AA311" i="1"/>
  <c r="AG311" i="1"/>
  <c r="AM311" i="1"/>
  <c r="AQ311" i="1"/>
  <c r="AB311" i="1"/>
  <c r="AC311" i="1"/>
  <c r="AH311" i="1"/>
  <c r="BY76" i="1"/>
  <c r="CG254" i="1"/>
  <c r="BW254" i="1"/>
  <c r="BZ254" i="1"/>
  <c r="BY254" i="1"/>
  <c r="CD254" i="1"/>
  <c r="BS254" i="1"/>
  <c r="CF254" i="1"/>
  <c r="CH254" i="1"/>
  <c r="CA254" i="1"/>
  <c r="BX254" i="1"/>
  <c r="CC254" i="1"/>
  <c r="BU254" i="1"/>
  <c r="CE254" i="1"/>
  <c r="BT254" i="1"/>
  <c r="CB254" i="1"/>
  <c r="BV254" i="1"/>
  <c r="BJ254" i="1"/>
  <c r="BQ254" i="1"/>
  <c r="BR254" i="1"/>
  <c r="BH254" i="1"/>
  <c r="BK254" i="1"/>
  <c r="BN254" i="1"/>
  <c r="BI254" i="1"/>
  <c r="BL254" i="1"/>
  <c r="BM254" i="1"/>
  <c r="BO254" i="1"/>
  <c r="BP254" i="1"/>
  <c r="AX254" i="1"/>
  <c r="BB254" i="1"/>
  <c r="AV254" i="1"/>
  <c r="BD254" i="1"/>
  <c r="BE254" i="1"/>
  <c r="AU254" i="1"/>
  <c r="BG254" i="1"/>
  <c r="AZ254" i="1"/>
  <c r="BF254" i="1"/>
  <c r="AY254" i="1"/>
  <c r="BC254" i="1"/>
  <c r="AW254" i="1"/>
  <c r="BA254" i="1"/>
  <c r="AQ254" i="1"/>
  <c r="AM254" i="1"/>
  <c r="AS254" i="1"/>
  <c r="Z254" i="1"/>
  <c r="AL254" i="1"/>
  <c r="AG254" i="1"/>
  <c r="AI254" i="1"/>
  <c r="AE254" i="1"/>
  <c r="AO254" i="1"/>
  <c r="AF254" i="1"/>
  <c r="AN254" i="1"/>
  <c r="AP254" i="1"/>
  <c r="AH254" i="1"/>
  <c r="AJ254" i="1"/>
  <c r="AR254" i="1"/>
  <c r="AK254" i="1"/>
  <c r="AT254" i="1"/>
  <c r="BY104" i="1"/>
  <c r="CA282" i="1"/>
  <c r="BV282" i="1"/>
  <c r="CC282" i="1"/>
  <c r="BX282" i="1"/>
  <c r="CG282" i="1"/>
  <c r="BW282" i="1"/>
  <c r="CD282" i="1"/>
  <c r="BU282" i="1"/>
  <c r="CH282" i="1"/>
  <c r="BS282" i="1"/>
  <c r="CE282" i="1"/>
  <c r="BT282" i="1"/>
  <c r="CF282" i="1"/>
  <c r="CB282" i="1"/>
  <c r="BZ282" i="1"/>
  <c r="BY282" i="1"/>
  <c r="BR282" i="1"/>
  <c r="BK282" i="1"/>
  <c r="BL282" i="1"/>
  <c r="BH282" i="1"/>
  <c r="BM282" i="1"/>
  <c r="BP282" i="1"/>
  <c r="BN282" i="1"/>
  <c r="BI282" i="1"/>
  <c r="BO282" i="1"/>
  <c r="BQ282" i="1"/>
  <c r="BJ282" i="1"/>
  <c r="BG282" i="1"/>
  <c r="AX282" i="1"/>
  <c r="BB282" i="1"/>
  <c r="AV282" i="1"/>
  <c r="AW282" i="1"/>
  <c r="AU282" i="1"/>
  <c r="BC282" i="1"/>
  <c r="BF282" i="1"/>
  <c r="AZ282" i="1"/>
  <c r="BE282" i="1"/>
  <c r="BA282" i="1"/>
  <c r="AY282" i="1"/>
  <c r="BD282" i="1"/>
  <c r="AF282" i="1"/>
  <c r="AT282" i="1"/>
  <c r="AN282" i="1"/>
  <c r="AH282" i="1"/>
  <c r="AB282" i="1"/>
  <c r="AL282" i="1"/>
  <c r="Z282" i="1"/>
  <c r="AJ282" i="1"/>
  <c r="AA282" i="1"/>
  <c r="AD282" i="1"/>
  <c r="AR282" i="1"/>
  <c r="AO282" i="1"/>
  <c r="AI282" i="1"/>
  <c r="AC282" i="1"/>
  <c r="AE282" i="1"/>
  <c r="AM282" i="1"/>
  <c r="AK282" i="1"/>
  <c r="AQ282" i="1"/>
  <c r="AP282" i="1"/>
  <c r="AS282" i="1"/>
  <c r="AG282" i="1"/>
  <c r="K282" i="1"/>
  <c r="DX365" i="1"/>
  <c r="DX359" i="1"/>
  <c r="DX378" i="1"/>
  <c r="DX367" i="1"/>
  <c r="DX364" i="1"/>
  <c r="DX362" i="1"/>
  <c r="DX363" i="1"/>
  <c r="DX360" i="1"/>
  <c r="DX366" i="1"/>
  <c r="DX371" i="1"/>
  <c r="DX372" i="1"/>
  <c r="DX373" i="1"/>
  <c r="DX374" i="1"/>
  <c r="DX375" i="1"/>
  <c r="DX376" i="1"/>
  <c r="DX361" i="1"/>
  <c r="DX369" i="1"/>
  <c r="DX377" i="1"/>
  <c r="DX368" i="1"/>
  <c r="DX370" i="1"/>
  <c r="DX289" i="1"/>
  <c r="DX326" i="1"/>
  <c r="DX275" i="1"/>
  <c r="DX278" i="1"/>
  <c r="DX297" i="1"/>
  <c r="DX248" i="1"/>
  <c r="DX315" i="1"/>
  <c r="DX306" i="1"/>
  <c r="DX327" i="1"/>
  <c r="DX338" i="1"/>
  <c r="DX270" i="1"/>
  <c r="DX321" i="1"/>
  <c r="DX272" i="1"/>
  <c r="DX240" i="1"/>
  <c r="DX223" i="1"/>
  <c r="DX348" i="1"/>
  <c r="DX312" i="1"/>
  <c r="DX344" i="1"/>
  <c r="DX246" i="1"/>
  <c r="DX342" i="1"/>
  <c r="DX329" i="1"/>
  <c r="DX293" i="1"/>
  <c r="DX302" i="1"/>
  <c r="DX219" i="1"/>
  <c r="DX229" i="1"/>
  <c r="DX307" i="1"/>
  <c r="DX351" i="1"/>
  <c r="DX251" i="1"/>
  <c r="DX242" i="1"/>
  <c r="DX347" i="1"/>
  <c r="DX333" i="1"/>
  <c r="DX261" i="1"/>
  <c r="DX311" i="1"/>
  <c r="DX308" i="1"/>
  <c r="DX244" i="1"/>
  <c r="DX247" i="1"/>
  <c r="DX357" i="1"/>
  <c r="DX225" i="1"/>
  <c r="DX304" i="1"/>
  <c r="DX285" i="1"/>
  <c r="DX239" i="1"/>
  <c r="DX262" i="1"/>
  <c r="DX249" i="1"/>
  <c r="DX296" i="1"/>
  <c r="DX233" i="1"/>
  <c r="DX267" i="1"/>
  <c r="DX309" i="1"/>
  <c r="DX238" i="1"/>
  <c r="DX310" i="1"/>
  <c r="DX317" i="1"/>
  <c r="DX325" i="1"/>
  <c r="DX330" i="1"/>
  <c r="DX264" i="1"/>
  <c r="DX245" i="1"/>
  <c r="DX328" i="1"/>
  <c r="DX228" i="1"/>
  <c r="DX257" i="1"/>
  <c r="DX334" i="1"/>
  <c r="DX353" i="1"/>
  <c r="DX300" i="1"/>
  <c r="DX271" i="1"/>
  <c r="DX322" i="1"/>
  <c r="DX343" i="1"/>
  <c r="DX336" i="1"/>
  <c r="DX236" i="1"/>
  <c r="DX230" i="1"/>
  <c r="DX335" i="1"/>
  <c r="DX358" i="1"/>
  <c r="DX255" i="1"/>
  <c r="DX298" i="1"/>
  <c r="DX266" i="1"/>
  <c r="DX253" i="1"/>
  <c r="DX221" i="1"/>
  <c r="DX339" i="1"/>
  <c r="DX281" i="1"/>
  <c r="DX332" i="1"/>
  <c r="DX232" i="1"/>
  <c r="DX226" i="1"/>
  <c r="DX260" i="1"/>
  <c r="DX295" i="1"/>
  <c r="DX340" i="1"/>
  <c r="DX346" i="1"/>
  <c r="DX345" i="1"/>
  <c r="DX243" i="1"/>
  <c r="DX349" i="1"/>
  <c r="DX313" i="1"/>
  <c r="DX324" i="1"/>
  <c r="DX235" i="1"/>
  <c r="DX290" i="1"/>
  <c r="DX234" i="1"/>
  <c r="DX303" i="1"/>
  <c r="DX294" i="1"/>
  <c r="DX299" i="1"/>
  <c r="DX258" i="1"/>
  <c r="DX292" i="1"/>
  <c r="DX331" i="1"/>
  <c r="DX254" i="1"/>
  <c r="DX227" i="1"/>
  <c r="DX314" i="1"/>
  <c r="DX237" i="1"/>
  <c r="DX252" i="1"/>
  <c r="DX231" i="1"/>
  <c r="DX354" i="1"/>
  <c r="DX291" i="1"/>
  <c r="DX259" i="1"/>
  <c r="DX250" i="1"/>
  <c r="DX337" i="1"/>
  <c r="DX320" i="1"/>
  <c r="DX319" i="1"/>
  <c r="DX286" i="1"/>
  <c r="DX352" i="1"/>
  <c r="DX316" i="1"/>
  <c r="DX318" i="1"/>
  <c r="DX341" i="1"/>
  <c r="DX356" i="1"/>
  <c r="DX288" i="1"/>
  <c r="DX256" i="1"/>
  <c r="DX350" i="1"/>
  <c r="DX301" i="1"/>
  <c r="DX222" i="1"/>
  <c r="DX241" i="1"/>
  <c r="DX224" i="1"/>
  <c r="DX355" i="1"/>
  <c r="DX323" i="1"/>
  <c r="DX220" i="1"/>
  <c r="DX305" i="1"/>
  <c r="DX218" i="1"/>
  <c r="DX269" i="1"/>
  <c r="BY107" i="1"/>
  <c r="CF285" i="1"/>
  <c r="BZ285" i="1"/>
  <c r="CH285" i="1"/>
  <c r="CA285" i="1"/>
  <c r="CB285" i="1"/>
  <c r="BW285" i="1"/>
  <c r="CD285" i="1"/>
  <c r="BT285" i="1"/>
  <c r="CE285" i="1"/>
  <c r="BS285" i="1"/>
  <c r="CC285" i="1"/>
  <c r="BV285" i="1"/>
  <c r="BY285" i="1"/>
  <c r="BU285" i="1"/>
  <c r="CG285" i="1"/>
  <c r="BX285" i="1"/>
  <c r="BI285" i="1"/>
  <c r="BJ285" i="1"/>
  <c r="BQ285" i="1"/>
  <c r="BR285" i="1"/>
  <c r="BK285" i="1"/>
  <c r="BL285" i="1"/>
  <c r="BM285" i="1"/>
  <c r="BO285" i="1"/>
  <c r="BN285" i="1"/>
  <c r="BH285" i="1"/>
  <c r="BP285" i="1"/>
  <c r="BA285" i="1"/>
  <c r="BF285" i="1"/>
  <c r="AY285" i="1"/>
  <c r="AU285" i="1"/>
  <c r="AV285" i="1"/>
  <c r="BC285" i="1"/>
  <c r="BB285" i="1"/>
  <c r="AZ285" i="1"/>
  <c r="AX285" i="1"/>
  <c r="BD285" i="1"/>
  <c r="AW285" i="1"/>
  <c r="BE285" i="1"/>
  <c r="BG285" i="1"/>
  <c r="AS285" i="1"/>
  <c r="AB285" i="1"/>
  <c r="AN285" i="1"/>
  <c r="AD285" i="1"/>
  <c r="AP285" i="1"/>
  <c r="AQ285" i="1"/>
  <c r="AL285" i="1"/>
  <c r="AF285" i="1"/>
  <c r="AA285" i="1"/>
  <c r="AT285" i="1"/>
  <c r="AR285" i="1"/>
  <c r="K285" i="1"/>
  <c r="AG285" i="1"/>
  <c r="AH285" i="1"/>
  <c r="AO285" i="1"/>
  <c r="AI285" i="1"/>
  <c r="AC285" i="1"/>
  <c r="Z285" i="1"/>
  <c r="AE285" i="1"/>
  <c r="AK285" i="1"/>
  <c r="AM285" i="1"/>
  <c r="AJ285" i="1"/>
  <c r="BY40" i="1"/>
  <c r="CH218" i="1"/>
  <c r="BW218" i="1"/>
  <c r="CG218" i="1"/>
  <c r="CB218" i="1"/>
  <c r="CC218" i="1"/>
  <c r="BV218" i="1"/>
  <c r="CE218" i="1"/>
  <c r="BZ218" i="1"/>
  <c r="CF218" i="1"/>
  <c r="BX218" i="1"/>
  <c r="BU218" i="1"/>
  <c r="BY218" i="1"/>
  <c r="BS218" i="1"/>
  <c r="CA218" i="1"/>
  <c r="CD218" i="1"/>
  <c r="BT218" i="1"/>
  <c r="BN218" i="1"/>
  <c r="BP218" i="1"/>
  <c r="BJ218" i="1"/>
  <c r="BM218" i="1"/>
  <c r="BK218" i="1"/>
  <c r="BI218" i="1"/>
  <c r="BH218" i="1"/>
  <c r="BO218" i="1"/>
  <c r="BQ218" i="1"/>
  <c r="BL218" i="1"/>
  <c r="BR218" i="1"/>
  <c r="AX218" i="1"/>
  <c r="AV218" i="1"/>
  <c r="AU218" i="1"/>
  <c r="AW218" i="1"/>
  <c r="L218" i="1"/>
  <c r="O218" i="1"/>
  <c r="AJ218" i="1"/>
  <c r="AS218" i="1"/>
  <c r="AD218" i="1"/>
  <c r="V218" i="1"/>
  <c r="X218" i="1"/>
  <c r="R218" i="1"/>
  <c r="AO218" i="1"/>
  <c r="AP218" i="1"/>
  <c r="AT218" i="1"/>
  <c r="AE218" i="1"/>
  <c r="AB218" i="1"/>
  <c r="Q218" i="1"/>
  <c r="AM218" i="1"/>
  <c r="AK218" i="1"/>
  <c r="T218" i="1"/>
  <c r="AR218" i="1"/>
  <c r="AF218" i="1"/>
  <c r="S218" i="1"/>
  <c r="AG218" i="1"/>
  <c r="Z218" i="1"/>
  <c r="N218" i="1"/>
  <c r="P218" i="1"/>
  <c r="K218" i="1"/>
  <c r="AC218" i="1"/>
  <c r="AL218" i="1"/>
  <c r="AN218" i="1"/>
  <c r="AI218" i="1"/>
  <c r="W218" i="1"/>
  <c r="Y218" i="1"/>
  <c r="U218" i="1"/>
  <c r="AA218" i="1"/>
  <c r="AH218" i="1"/>
  <c r="M218" i="1"/>
  <c r="AQ218" i="1"/>
  <c r="EA370" i="1"/>
  <c r="EA360" i="1"/>
  <c r="EA372" i="1"/>
  <c r="EA365" i="1"/>
  <c r="EA374" i="1"/>
  <c r="EA371" i="1"/>
  <c r="EA376" i="1"/>
  <c r="EA373" i="1"/>
  <c r="EA364" i="1"/>
  <c r="EA369" i="1"/>
  <c r="EA366" i="1"/>
  <c r="EA375" i="1"/>
  <c r="EA368" i="1"/>
  <c r="EA377" i="1"/>
  <c r="EA378" i="1"/>
  <c r="EA361" i="1"/>
  <c r="EA362" i="1"/>
  <c r="EA359" i="1"/>
  <c r="EA363" i="1"/>
  <c r="EA367" i="1"/>
  <c r="EA297" i="1"/>
  <c r="EA329" i="1"/>
  <c r="EA307" i="1"/>
  <c r="EA251" i="1"/>
  <c r="EA342" i="1"/>
  <c r="EA344" i="1"/>
  <c r="EA289" i="1"/>
  <c r="EA293" i="1"/>
  <c r="EA311" i="1"/>
  <c r="EA333" i="1"/>
  <c r="EA280" i="1"/>
  <c r="EA351" i="1"/>
  <c r="EA219" i="1"/>
  <c r="EA338" i="1"/>
  <c r="EA308" i="1"/>
  <c r="EA327" i="1"/>
  <c r="EA246" i="1"/>
  <c r="EA347" i="1"/>
  <c r="EA247" i="1"/>
  <c r="EA238" i="1"/>
  <c r="EA357" i="1"/>
  <c r="EA321" i="1"/>
  <c r="EA348" i="1"/>
  <c r="EA306" i="1"/>
  <c r="EA229" i="1"/>
  <c r="EA244" i="1"/>
  <c r="EA270" i="1"/>
  <c r="EA278" i="1"/>
  <c r="EA312" i="1"/>
  <c r="EA223" i="1"/>
  <c r="EA248" i="1"/>
  <c r="EA315" i="1"/>
  <c r="EA283" i="1"/>
  <c r="EA242" i="1"/>
  <c r="EA279" i="1"/>
  <c r="EA302" i="1"/>
  <c r="EA340" i="1"/>
  <c r="EA240" i="1"/>
  <c r="EA310" i="1"/>
  <c r="EA326" i="1"/>
  <c r="EA275" i="1"/>
  <c r="EA353" i="1"/>
  <c r="EA268" i="1"/>
  <c r="EA332" i="1"/>
  <c r="EA304" i="1"/>
  <c r="EA243" i="1"/>
  <c r="EA234" i="1"/>
  <c r="EA271" i="1"/>
  <c r="EA324" i="1"/>
  <c r="EA233" i="1"/>
  <c r="EA358" i="1"/>
  <c r="EA328" i="1"/>
  <c r="EA228" i="1"/>
  <c r="EA319" i="1"/>
  <c r="EA263" i="1"/>
  <c r="EA225" i="1"/>
  <c r="EA303" i="1"/>
  <c r="EA330" i="1"/>
  <c r="EA313" i="1"/>
  <c r="EA281" i="1"/>
  <c r="EA296" i="1"/>
  <c r="EA260" i="1"/>
  <c r="EA354" i="1"/>
  <c r="EA255" i="1"/>
  <c r="EA221" i="1"/>
  <c r="EA336" i="1"/>
  <c r="EA346" i="1"/>
  <c r="EA339" i="1"/>
  <c r="EA258" i="1"/>
  <c r="EA317" i="1"/>
  <c r="EA236" i="1"/>
  <c r="EA325" i="1"/>
  <c r="EA239" i="1"/>
  <c r="EA294" i="1"/>
  <c r="EA349" i="1"/>
  <c r="EA249" i="1"/>
  <c r="EA232" i="1"/>
  <c r="EA299" i="1"/>
  <c r="EA345" i="1"/>
  <c r="EA295" i="1"/>
  <c r="EA257" i="1"/>
  <c r="EA298" i="1"/>
  <c r="EA230" i="1"/>
  <c r="EA335" i="1"/>
  <c r="EA267" i="1"/>
  <c r="EA309" i="1"/>
  <c r="EA292" i="1"/>
  <c r="EA272" i="1"/>
  <c r="EA343" i="1"/>
  <c r="EA334" i="1"/>
  <c r="EA322" i="1"/>
  <c r="EA226" i="1"/>
  <c r="EA253" i="1"/>
  <c r="EA300" i="1"/>
  <c r="EA235" i="1"/>
  <c r="EA290" i="1"/>
  <c r="EA331" i="1"/>
  <c r="EA318" i="1"/>
  <c r="EA222" i="1"/>
  <c r="EA305" i="1"/>
  <c r="EA356" i="1"/>
  <c r="EA224" i="1"/>
  <c r="EA323" i="1"/>
  <c r="EA259" i="1"/>
  <c r="EA301" i="1"/>
  <c r="EA220" i="1"/>
  <c r="EA231" i="1"/>
  <c r="EA341" i="1"/>
  <c r="EA241" i="1"/>
  <c r="EA291" i="1"/>
  <c r="EA227" i="1"/>
  <c r="EA350" i="1"/>
  <c r="EA337" i="1"/>
  <c r="EA316" i="1"/>
  <c r="EA265" i="1"/>
  <c r="EA250" i="1"/>
  <c r="EA288" i="1"/>
  <c r="EA314" i="1"/>
  <c r="EA218" i="1"/>
  <c r="EA256" i="1"/>
  <c r="EA355" i="1"/>
  <c r="EA237" i="1"/>
  <c r="EA352" i="1"/>
  <c r="EA245" i="1"/>
  <c r="EA254" i="1"/>
  <c r="EA320" i="1"/>
  <c r="EA252" i="1"/>
  <c r="BY114" i="1"/>
  <c r="CF292" i="1"/>
  <c r="CA292" i="1"/>
  <c r="CE292" i="1"/>
  <c r="BW292" i="1"/>
  <c r="CC292" i="1"/>
  <c r="BS292" i="1"/>
  <c r="BX292" i="1"/>
  <c r="BY292" i="1"/>
  <c r="BZ292" i="1"/>
  <c r="CG292" i="1"/>
  <c r="CD292" i="1"/>
  <c r="CB292" i="1"/>
  <c r="CH292" i="1"/>
  <c r="BV292" i="1"/>
  <c r="BT292" i="1"/>
  <c r="BU292" i="1"/>
  <c r="BM292" i="1"/>
  <c r="BN292" i="1"/>
  <c r="BH292" i="1"/>
  <c r="BJ292" i="1"/>
  <c r="BP292" i="1"/>
  <c r="BR292" i="1"/>
  <c r="BI292" i="1"/>
  <c r="BL292" i="1"/>
  <c r="BK292" i="1"/>
  <c r="BO292" i="1"/>
  <c r="BQ292" i="1"/>
  <c r="BF292" i="1"/>
  <c r="BE292" i="1"/>
  <c r="BA292" i="1"/>
  <c r="AY292" i="1"/>
  <c r="AV292" i="1"/>
  <c r="AU292" i="1"/>
  <c r="AX292" i="1"/>
  <c r="BD292" i="1"/>
  <c r="AZ292" i="1"/>
  <c r="BC292" i="1"/>
  <c r="AW292" i="1"/>
  <c r="BB292" i="1"/>
  <c r="BG292" i="1"/>
  <c r="AL292" i="1"/>
  <c r="AG292" i="1"/>
  <c r="Z292" i="1"/>
  <c r="AT292" i="1"/>
  <c r="AK292" i="1"/>
  <c r="AF292" i="1"/>
  <c r="AH292" i="1"/>
  <c r="AJ292" i="1"/>
  <c r="AN292" i="1"/>
  <c r="AP292" i="1"/>
  <c r="AM292" i="1"/>
  <c r="AR292" i="1"/>
  <c r="AA292" i="1"/>
  <c r="AC292" i="1"/>
  <c r="AS292" i="1"/>
  <c r="AE292" i="1"/>
  <c r="AI292" i="1"/>
  <c r="AO292" i="1"/>
  <c r="AB292" i="1"/>
  <c r="AQ292" i="1"/>
  <c r="K292" i="1"/>
  <c r="AD292" i="1"/>
  <c r="BY81" i="1"/>
  <c r="CF259" i="1"/>
  <c r="BS259" i="1"/>
  <c r="CC259" i="1"/>
  <c r="BZ259" i="1"/>
  <c r="CD259" i="1"/>
  <c r="BY259" i="1"/>
  <c r="CH259" i="1"/>
  <c r="BT259" i="1"/>
  <c r="CB259" i="1"/>
  <c r="BX259" i="1"/>
  <c r="CA259" i="1"/>
  <c r="BU259" i="1"/>
  <c r="CE259" i="1"/>
  <c r="CG259" i="1"/>
  <c r="BV259" i="1"/>
  <c r="BW259" i="1"/>
  <c r="BK259" i="1"/>
  <c r="BQ259" i="1"/>
  <c r="BL259" i="1"/>
  <c r="BO259" i="1"/>
  <c r="BR259" i="1"/>
  <c r="BI259" i="1"/>
  <c r="BJ259" i="1"/>
  <c r="BH259" i="1"/>
  <c r="BM259" i="1"/>
  <c r="BP259" i="1"/>
  <c r="BN259" i="1"/>
  <c r="AX259" i="1"/>
  <c r="BB259" i="1"/>
  <c r="AU259" i="1"/>
  <c r="BC259" i="1"/>
  <c r="AZ259" i="1"/>
  <c r="BD259" i="1"/>
  <c r="AV259" i="1"/>
  <c r="BF259" i="1"/>
  <c r="BE259" i="1"/>
  <c r="BG259" i="1"/>
  <c r="AY259" i="1"/>
  <c r="AW259" i="1"/>
  <c r="BA259" i="1"/>
  <c r="AP259" i="1"/>
  <c r="AA259" i="1"/>
  <c r="AQ259" i="1"/>
  <c r="AB259" i="1"/>
  <c r="AR259" i="1"/>
  <c r="AS259" i="1"/>
  <c r="AT259" i="1"/>
  <c r="Z259" i="1"/>
  <c r="K259" i="1"/>
  <c r="BY78" i="1"/>
  <c r="CE256" i="1"/>
  <c r="BY256" i="1"/>
  <c r="BX256" i="1"/>
  <c r="BS256" i="1"/>
  <c r="CH256" i="1"/>
  <c r="BU256" i="1"/>
  <c r="BZ256" i="1"/>
  <c r="BT256" i="1"/>
  <c r="CC256" i="1"/>
  <c r="CA256" i="1"/>
  <c r="CG256" i="1"/>
  <c r="CB256" i="1"/>
  <c r="BW256" i="1"/>
  <c r="BV256" i="1"/>
  <c r="CD256" i="1"/>
  <c r="CF256" i="1"/>
  <c r="BK256" i="1"/>
  <c r="BI256" i="1"/>
  <c r="BN256" i="1"/>
  <c r="BQ256" i="1"/>
  <c r="BO256" i="1"/>
  <c r="BL256" i="1"/>
  <c r="BR256" i="1"/>
  <c r="BM256" i="1"/>
  <c r="BH256" i="1"/>
  <c r="BP256" i="1"/>
  <c r="BJ256" i="1"/>
  <c r="AU256" i="1"/>
  <c r="BC256" i="1"/>
  <c r="BA256" i="1"/>
  <c r="BB256" i="1"/>
  <c r="BF256" i="1"/>
  <c r="AX256" i="1"/>
  <c r="AV256" i="1"/>
  <c r="AZ256" i="1"/>
  <c r="AW256" i="1"/>
  <c r="BG256" i="1"/>
  <c r="AY256" i="1"/>
  <c r="BD256" i="1"/>
  <c r="BE256" i="1"/>
  <c r="AP256" i="1"/>
  <c r="AM256" i="1"/>
  <c r="AI256" i="1"/>
  <c r="AN256" i="1"/>
  <c r="AQ256" i="1"/>
  <c r="AS256" i="1"/>
  <c r="AJ256" i="1"/>
  <c r="AR256" i="1"/>
  <c r="AO256" i="1"/>
  <c r="AK256" i="1"/>
  <c r="Z256" i="1"/>
  <c r="AL256" i="1"/>
  <c r="AH256" i="1"/>
  <c r="AT256" i="1"/>
  <c r="DH226" i="1"/>
  <c r="DH252" i="1"/>
  <c r="DH235" i="1"/>
  <c r="DH227" i="1"/>
  <c r="DH267" i="1"/>
  <c r="DH265" i="1"/>
  <c r="DH221" i="1"/>
  <c r="DH261" i="1"/>
  <c r="DH274" i="1"/>
  <c r="DH249" i="1"/>
  <c r="DH329" i="1"/>
  <c r="DH251" i="1"/>
  <c r="DH228" i="1"/>
  <c r="DH262" i="1"/>
  <c r="DH230" i="1"/>
  <c r="DH263" i="1"/>
  <c r="DH327" i="1"/>
  <c r="DH231" i="1"/>
  <c r="DH250" i="1"/>
  <c r="DH234" i="1"/>
  <c r="DH232" i="1"/>
  <c r="DH266" i="1"/>
  <c r="DH254" i="1"/>
  <c r="DH244" i="1"/>
  <c r="DH268" i="1"/>
  <c r="DH332" i="1"/>
  <c r="DH255" i="1"/>
  <c r="DH236" i="1"/>
  <c r="DH247" i="1"/>
  <c r="DH257" i="1"/>
  <c r="DH259" i="1"/>
  <c r="DH233" i="1"/>
  <c r="DH238" i="1"/>
  <c r="DH309" i="1"/>
  <c r="DH222" i="1"/>
  <c r="DH256" i="1"/>
  <c r="DH219" i="1"/>
  <c r="DH270" i="1"/>
  <c r="DH277" i="1"/>
  <c r="DH241" i="1"/>
  <c r="DH224" i="1"/>
  <c r="DH220" i="1"/>
  <c r="DH264" i="1"/>
  <c r="DH312" i="1"/>
  <c r="DH223" i="1"/>
  <c r="DH253" i="1"/>
  <c r="DH320" i="1"/>
  <c r="DH243" i="1"/>
  <c r="DH248" i="1"/>
  <c r="DH218" i="1"/>
  <c r="DH258" i="1"/>
  <c r="DH260" i="1"/>
  <c r="DH239" i="1"/>
  <c r="DK221" i="1"/>
  <c r="DK228" i="1"/>
  <c r="DK257" i="1"/>
  <c r="DK261" i="1"/>
  <c r="DK223" i="1"/>
  <c r="DK259" i="1"/>
  <c r="DK247" i="1"/>
  <c r="DK236" i="1"/>
  <c r="DK234" i="1"/>
  <c r="DK258" i="1"/>
  <c r="DK253" i="1"/>
  <c r="DK249" i="1"/>
  <c r="DK308" i="1"/>
  <c r="DK229" i="1"/>
  <c r="DK250" i="1"/>
  <c r="DK251" i="1"/>
  <c r="DK264" i="1"/>
  <c r="DK260" i="1"/>
  <c r="DK225" i="1"/>
  <c r="DK232" i="1"/>
  <c r="DK321" i="1"/>
  <c r="DK255" i="1"/>
  <c r="DK310" i="1"/>
  <c r="DK331" i="1"/>
  <c r="DK235" i="1"/>
  <c r="DK275" i="1"/>
  <c r="DK269" i="1"/>
  <c r="DK265" i="1"/>
  <c r="DK233" i="1"/>
  <c r="DK237" i="1"/>
  <c r="DK266" i="1"/>
  <c r="DK218" i="1"/>
  <c r="DK222" i="1"/>
  <c r="DK219" i="1"/>
  <c r="DK273" i="1"/>
  <c r="DK252" i="1"/>
  <c r="DK256" i="1"/>
  <c r="DK230" i="1"/>
  <c r="DK238" i="1"/>
  <c r="DK311" i="1"/>
  <c r="DK332" i="1"/>
  <c r="DK241" i="1"/>
  <c r="DK262" i="1"/>
  <c r="DK224" i="1"/>
  <c r="DK220" i="1"/>
  <c r="DK227" i="1"/>
  <c r="DK245" i="1"/>
  <c r="DK277" i="1"/>
  <c r="DK231" i="1"/>
  <c r="DK244" i="1"/>
  <c r="DK239" i="1"/>
  <c r="DK263" i="1"/>
  <c r="DK268" i="1"/>
  <c r="DK271" i="1"/>
  <c r="CN252" i="1"/>
  <c r="CN259" i="1"/>
  <c r="CN288" i="1"/>
  <c r="CN287" i="1"/>
  <c r="CN227" i="1"/>
  <c r="CN315" i="1"/>
  <c r="CN233" i="1"/>
  <c r="CN218" i="1"/>
  <c r="CN236" i="1"/>
  <c r="CN326" i="1"/>
  <c r="CN228" i="1"/>
  <c r="CN322" i="1"/>
  <c r="CN223" i="1"/>
  <c r="CN297" i="1"/>
  <c r="CN225" i="1"/>
  <c r="CN331" i="1"/>
  <c r="CN304" i="1"/>
  <c r="CN272" i="1"/>
  <c r="CN266" i="1"/>
  <c r="CN275" i="1"/>
  <c r="CN301" i="1"/>
  <c r="CN255" i="1"/>
  <c r="CN283" i="1"/>
  <c r="CN261" i="1"/>
  <c r="CN265" i="1"/>
  <c r="CN244" i="1"/>
  <c r="CN307" i="1"/>
  <c r="CN249" i="1"/>
  <c r="CN303" i="1"/>
  <c r="CN245" i="1"/>
  <c r="CN271" i="1"/>
  <c r="CN241" i="1"/>
  <c r="CN321" i="1"/>
  <c r="CN232" i="1"/>
  <c r="CN285" i="1"/>
  <c r="CN246" i="1"/>
  <c r="CN294" i="1"/>
  <c r="CN226" i="1"/>
  <c r="CN305" i="1"/>
  <c r="CN264" i="1"/>
  <c r="CN289" i="1"/>
  <c r="CN220" i="1"/>
  <c r="CN281" i="1"/>
  <c r="CN276" i="1"/>
  <c r="CN320" i="1"/>
  <c r="CN260" i="1"/>
  <c r="CN298" i="1"/>
  <c r="CN229" i="1"/>
  <c r="CN300" i="1"/>
  <c r="CN239" i="1"/>
  <c r="CN314" i="1"/>
  <c r="CN257" i="1"/>
  <c r="CN277" i="1"/>
  <c r="CN250" i="1"/>
  <c r="CN286" i="1"/>
  <c r="CN327" i="1"/>
  <c r="CN299" i="1"/>
  <c r="CN309" i="1"/>
  <c r="CN295" i="1"/>
  <c r="CN325" i="1"/>
  <c r="CN242" i="1"/>
  <c r="CN268" i="1"/>
  <c r="CN240" i="1"/>
  <c r="CN292" i="1"/>
  <c r="CN231" i="1"/>
  <c r="CN280" i="1"/>
  <c r="CN237" i="1"/>
  <c r="CN282" i="1"/>
  <c r="CN238" i="1"/>
  <c r="CN323" i="1"/>
  <c r="CN258" i="1"/>
  <c r="CN328" i="1"/>
  <c r="CN254" i="1"/>
  <c r="CN324" i="1"/>
  <c r="CN248" i="1"/>
  <c r="CN318" i="1"/>
  <c r="CN256" i="1"/>
  <c r="CN319" i="1"/>
  <c r="CN332" i="1"/>
  <c r="CN310" i="1"/>
  <c r="CN279" i="1"/>
  <c r="CN243" i="1"/>
  <c r="CN316" i="1"/>
  <c r="CN273" i="1"/>
  <c r="CN330" i="1"/>
  <c r="CN284" i="1"/>
  <c r="CN253" i="1"/>
  <c r="CN312" i="1"/>
  <c r="CN313" i="1"/>
  <c r="CN291" i="1"/>
  <c r="CN293" i="1"/>
  <c r="CN311" i="1"/>
  <c r="CN222" i="1"/>
  <c r="CN247" i="1"/>
  <c r="CN267" i="1"/>
  <c r="CN317" i="1"/>
  <c r="CN262" i="1"/>
  <c r="CN263" i="1"/>
  <c r="CN251" i="1"/>
  <c r="CN274" i="1"/>
  <c r="CN230" i="1"/>
  <c r="CN235" i="1"/>
  <c r="CN219" i="1"/>
  <c r="CN308" i="1"/>
  <c r="CN290" i="1"/>
  <c r="CN269" i="1"/>
  <c r="CN224" i="1"/>
  <c r="CN221" i="1"/>
  <c r="CN302" i="1"/>
  <c r="CN234" i="1"/>
  <c r="CN329" i="1"/>
  <c r="CN270" i="1"/>
  <c r="CN296" i="1"/>
  <c r="CN306" i="1"/>
  <c r="CN278" i="1"/>
  <c r="DJ218" i="1"/>
  <c r="DJ252" i="1"/>
  <c r="DJ262" i="1"/>
  <c r="DJ263" i="1"/>
  <c r="DJ258" i="1"/>
  <c r="DJ254" i="1"/>
  <c r="DJ232" i="1"/>
  <c r="DJ250" i="1"/>
  <c r="DJ225" i="1"/>
  <c r="DJ309" i="1"/>
  <c r="DJ220" i="1"/>
  <c r="DJ249" i="1"/>
  <c r="DJ222" i="1"/>
  <c r="DJ234" i="1"/>
  <c r="DJ237" i="1"/>
  <c r="DJ251" i="1"/>
  <c r="DJ277" i="1"/>
  <c r="DJ259" i="1"/>
  <c r="DJ244" i="1"/>
  <c r="DJ267" i="1"/>
  <c r="DJ240" i="1"/>
  <c r="DJ255" i="1"/>
  <c r="DJ257" i="1"/>
  <c r="DJ331" i="1"/>
  <c r="DJ226" i="1"/>
  <c r="DJ229" i="1"/>
  <c r="DJ219" i="1"/>
  <c r="DJ224" i="1"/>
  <c r="DJ311" i="1"/>
  <c r="DJ238" i="1"/>
  <c r="DJ245" i="1"/>
  <c r="DJ332" i="1"/>
  <c r="DJ269" i="1"/>
  <c r="DJ235" i="1"/>
  <c r="DJ253" i="1"/>
  <c r="DJ248" i="1"/>
  <c r="DJ221" i="1"/>
  <c r="DJ230" i="1"/>
  <c r="DJ223" i="1"/>
  <c r="DJ231" i="1"/>
  <c r="DJ233" i="1"/>
  <c r="DJ260" i="1"/>
  <c r="DJ274" i="1"/>
  <c r="DJ271" i="1"/>
  <c r="DJ261" i="1"/>
  <c r="DJ268" i="1"/>
  <c r="DJ264" i="1"/>
  <c r="DJ228" i="1"/>
  <c r="DJ242" i="1"/>
  <c r="DJ266" i="1"/>
  <c r="DJ321" i="1"/>
  <c r="DJ236" i="1"/>
  <c r="BY52" i="1"/>
  <c r="CC230" i="1"/>
  <c r="BV230" i="1"/>
  <c r="BY230" i="1"/>
  <c r="CA230" i="1"/>
  <c r="CF230" i="1"/>
  <c r="BZ230" i="1"/>
  <c r="CD230" i="1"/>
  <c r="BU230" i="1"/>
  <c r="CB230" i="1"/>
  <c r="BW230" i="1"/>
  <c r="CG230" i="1"/>
  <c r="BS230" i="1"/>
  <c r="BX230" i="1"/>
  <c r="BT230" i="1"/>
  <c r="BR230" i="1"/>
  <c r="BK230" i="1"/>
  <c r="BO230" i="1"/>
  <c r="BL230" i="1"/>
  <c r="BH230" i="1"/>
  <c r="BM230" i="1"/>
  <c r="BP230" i="1"/>
  <c r="BN230" i="1"/>
  <c r="BI230" i="1"/>
  <c r="BQ230" i="1"/>
  <c r="BJ230" i="1"/>
  <c r="AW230" i="1"/>
  <c r="BB230" i="1"/>
  <c r="BA230" i="1"/>
  <c r="BD230" i="1"/>
  <c r="BF230" i="1"/>
  <c r="BC230" i="1"/>
  <c r="BG230" i="1"/>
  <c r="AZ230" i="1"/>
  <c r="BE230" i="1"/>
  <c r="AV230" i="1"/>
  <c r="AX230" i="1"/>
  <c r="AY230" i="1"/>
  <c r="AU230" i="1"/>
  <c r="AC230" i="1"/>
  <c r="AS230" i="1"/>
  <c r="AT230" i="1"/>
  <c r="AO230" i="1"/>
  <c r="AL230" i="1"/>
  <c r="AQ230" i="1"/>
  <c r="Z230" i="1"/>
  <c r="AG230" i="1"/>
  <c r="AP230" i="1"/>
  <c r="AR230" i="1"/>
  <c r="AA230" i="1"/>
  <c r="AI230" i="1"/>
  <c r="AK230" i="1"/>
  <c r="AJ230" i="1"/>
  <c r="AM230" i="1"/>
  <c r="AN230" i="1"/>
  <c r="AF230" i="1"/>
  <c r="BY44" i="1"/>
  <c r="CG222" i="1"/>
  <c r="CD222" i="1"/>
  <c r="BU222" i="1"/>
  <c r="CB222" i="1"/>
  <c r="BV222" i="1"/>
  <c r="CC222" i="1"/>
  <c r="BT222" i="1"/>
  <c r="CE222" i="1"/>
  <c r="CF222" i="1"/>
  <c r="CH222" i="1"/>
  <c r="BX222" i="1"/>
  <c r="BW222" i="1"/>
  <c r="BM222" i="1"/>
  <c r="BN222" i="1"/>
  <c r="BO222" i="1"/>
  <c r="BP222" i="1"/>
  <c r="BQ222" i="1"/>
  <c r="BR222" i="1"/>
  <c r="BK222" i="1"/>
  <c r="BL222" i="1"/>
  <c r="BF222" i="1"/>
  <c r="BC222" i="1"/>
  <c r="BG222" i="1"/>
  <c r="AU222" i="1"/>
  <c r="AX222" i="1"/>
  <c r="AZ222" i="1"/>
  <c r="BB222" i="1"/>
  <c r="BA222" i="1"/>
  <c r="AV222" i="1"/>
  <c r="AY222" i="1"/>
  <c r="AW222" i="1"/>
  <c r="BE222" i="1"/>
  <c r="BD222" i="1"/>
  <c r="AS222" i="1"/>
  <c r="AE222" i="1"/>
  <c r="AD222" i="1"/>
  <c r="AJ222" i="1"/>
  <c r="AO222" i="1"/>
  <c r="AL222" i="1"/>
  <c r="AA222" i="1"/>
  <c r="AF222" i="1"/>
  <c r="AT222" i="1"/>
  <c r="AK222" i="1"/>
  <c r="AG222" i="1"/>
  <c r="Z222" i="1"/>
  <c r="AB222" i="1"/>
  <c r="AR222" i="1"/>
  <c r="AH222" i="1"/>
  <c r="AM222" i="1"/>
  <c r="K222" i="1"/>
  <c r="AP222" i="1"/>
  <c r="AC222" i="1"/>
  <c r="AI222" i="1"/>
  <c r="AN222" i="1"/>
  <c r="BY126" i="1"/>
  <c r="BZ304" i="1"/>
  <c r="BW304" i="1"/>
  <c r="CA304" i="1"/>
  <c r="BS304" i="1"/>
  <c r="CC304" i="1"/>
  <c r="BY304" i="1"/>
  <c r="CG304" i="1"/>
  <c r="CB304" i="1"/>
  <c r="CE304" i="1"/>
  <c r="BX304" i="1"/>
  <c r="CD304" i="1"/>
  <c r="BU304" i="1"/>
  <c r="CH304" i="1"/>
  <c r="BT304" i="1"/>
  <c r="CF304" i="1"/>
  <c r="BV304" i="1"/>
  <c r="BR304" i="1"/>
  <c r="BN304" i="1"/>
  <c r="BO304" i="1"/>
  <c r="BL304" i="1"/>
  <c r="BK304" i="1"/>
  <c r="BM304" i="1"/>
  <c r="BH304" i="1"/>
  <c r="BP304" i="1"/>
  <c r="BI304" i="1"/>
  <c r="BQ304" i="1"/>
  <c r="BJ304" i="1"/>
  <c r="AW304" i="1"/>
  <c r="BC304" i="1"/>
  <c r="BF304" i="1"/>
  <c r="AZ304" i="1"/>
  <c r="BE304" i="1"/>
  <c r="AY304" i="1"/>
  <c r="BA304" i="1"/>
  <c r="BD304" i="1"/>
  <c r="AU304" i="1"/>
  <c r="BB304" i="1"/>
  <c r="BG304" i="1"/>
  <c r="AV304" i="1"/>
  <c r="AX304" i="1"/>
  <c r="AG304" i="1"/>
  <c r="AH304" i="1"/>
  <c r="AO304" i="1"/>
  <c r="AT304" i="1"/>
  <c r="Z304" i="1"/>
  <c r="AB304" i="1"/>
  <c r="AI304" i="1"/>
  <c r="AC304" i="1"/>
  <c r="AP304" i="1"/>
  <c r="AJ304" i="1"/>
  <c r="AK304" i="1"/>
  <c r="AD304" i="1"/>
  <c r="AL304" i="1"/>
  <c r="AS304" i="1"/>
  <c r="AQ304" i="1"/>
  <c r="AA304" i="1"/>
  <c r="AE304" i="1"/>
  <c r="AF304" i="1"/>
  <c r="AN304" i="1"/>
  <c r="AM304" i="1"/>
  <c r="AR304" i="1"/>
  <c r="K304" i="1"/>
  <c r="BY72" i="1"/>
  <c r="BX250" i="1"/>
  <c r="BT250" i="1"/>
  <c r="CC250" i="1"/>
  <c r="BZ250" i="1"/>
  <c r="CB250" i="1"/>
  <c r="BV250" i="1"/>
  <c r="CE250" i="1"/>
  <c r="BW250" i="1"/>
  <c r="CH250" i="1"/>
  <c r="BU250" i="1"/>
  <c r="CD250" i="1"/>
  <c r="BS250" i="1"/>
  <c r="CF250" i="1"/>
  <c r="CG250" i="1"/>
  <c r="CA250" i="1"/>
  <c r="BY250" i="1"/>
  <c r="BO250" i="1"/>
  <c r="BQ250" i="1"/>
  <c r="BJ250" i="1"/>
  <c r="BR250" i="1"/>
  <c r="BH250" i="1"/>
  <c r="BI250" i="1"/>
  <c r="BL250" i="1"/>
  <c r="BK250" i="1"/>
  <c r="BM250" i="1"/>
  <c r="BN250" i="1"/>
  <c r="BP250" i="1"/>
  <c r="AY250" i="1"/>
  <c r="BD250" i="1"/>
  <c r="AX250" i="1"/>
  <c r="BC250" i="1"/>
  <c r="AW250" i="1"/>
  <c r="BB250" i="1"/>
  <c r="BF250" i="1"/>
  <c r="AU250" i="1"/>
  <c r="BE250" i="1"/>
  <c r="AV250" i="1"/>
  <c r="BG250" i="1"/>
  <c r="AZ250" i="1"/>
  <c r="BA250" i="1"/>
  <c r="AH250" i="1"/>
  <c r="AE250" i="1"/>
  <c r="AJ250" i="1"/>
  <c r="AP250" i="1"/>
  <c r="AO250" i="1"/>
  <c r="AL250" i="1"/>
  <c r="AC250" i="1"/>
  <c r="AF250" i="1"/>
  <c r="K250" i="1"/>
  <c r="AS250" i="1"/>
  <c r="AQ250" i="1"/>
  <c r="AB250" i="1"/>
  <c r="AG250" i="1"/>
  <c r="AM250" i="1"/>
  <c r="AR250" i="1"/>
  <c r="AD250" i="1"/>
  <c r="AI250" i="1"/>
  <c r="AN250" i="1"/>
  <c r="AT250" i="1"/>
  <c r="BY75" i="1"/>
  <c r="CG253" i="1"/>
  <c r="BX253" i="1"/>
  <c r="CB253" i="1"/>
  <c r="CA253" i="1"/>
  <c r="CC253" i="1"/>
  <c r="BY253" i="1"/>
  <c r="CE253" i="1"/>
  <c r="BU253" i="1"/>
  <c r="BZ253" i="1"/>
  <c r="BT253" i="1"/>
  <c r="CH253" i="1"/>
  <c r="BS253" i="1"/>
  <c r="CD253" i="1"/>
  <c r="BV253" i="1"/>
  <c r="CF253" i="1"/>
  <c r="BW253" i="1"/>
  <c r="BJ253" i="1"/>
  <c r="BL253" i="1"/>
  <c r="BM253" i="1"/>
  <c r="BP253" i="1"/>
  <c r="BI253" i="1"/>
  <c r="BQ253" i="1"/>
  <c r="BH253" i="1"/>
  <c r="BK253" i="1"/>
  <c r="BO253" i="1"/>
  <c r="BR253" i="1"/>
  <c r="BN253" i="1"/>
  <c r="BE253" i="1"/>
  <c r="AY253" i="1"/>
  <c r="AW253" i="1"/>
  <c r="AZ253" i="1"/>
  <c r="BB253" i="1"/>
  <c r="AV253" i="1"/>
  <c r="BA253" i="1"/>
  <c r="AX253" i="1"/>
  <c r="AU253" i="1"/>
  <c r="BF253" i="1"/>
  <c r="BG253" i="1"/>
  <c r="BD253" i="1"/>
  <c r="BC253" i="1"/>
  <c r="AE253" i="1"/>
  <c r="AJ253" i="1"/>
  <c r="AO253" i="1"/>
  <c r="AS253" i="1"/>
  <c r="AF253" i="1"/>
  <c r="AK253" i="1"/>
  <c r="AP253" i="1"/>
  <c r="AM253" i="1"/>
  <c r="AI253" i="1"/>
  <c r="AG253" i="1"/>
  <c r="AT253" i="1"/>
  <c r="AD253" i="1"/>
  <c r="AQ253" i="1"/>
  <c r="Z253" i="1"/>
  <c r="AL253" i="1"/>
  <c r="AH253" i="1"/>
  <c r="AN253" i="1"/>
  <c r="AR253" i="1"/>
  <c r="BY49" i="1"/>
  <c r="CA227" i="1"/>
  <c r="BU227" i="1"/>
  <c r="CC227" i="1"/>
  <c r="BZ227" i="1"/>
  <c r="CH227" i="1"/>
  <c r="BY227" i="1"/>
  <c r="CB227" i="1"/>
  <c r="BW227" i="1"/>
  <c r="CF227" i="1"/>
  <c r="BV227" i="1"/>
  <c r="CD227" i="1"/>
  <c r="BT227" i="1"/>
  <c r="CE227" i="1"/>
  <c r="CG227" i="1"/>
  <c r="BX227" i="1"/>
  <c r="BS227" i="1"/>
  <c r="BQ227" i="1"/>
  <c r="BJ227" i="1"/>
  <c r="BR227" i="1"/>
  <c r="BK227" i="1"/>
  <c r="BL227" i="1"/>
  <c r="BH227" i="1"/>
  <c r="BM227" i="1"/>
  <c r="BP227" i="1"/>
  <c r="BN227" i="1"/>
  <c r="BI227" i="1"/>
  <c r="BO227" i="1"/>
  <c r="AV227" i="1"/>
  <c r="BD227" i="1"/>
  <c r="BA227" i="1"/>
  <c r="BF227" i="1"/>
  <c r="AU227" i="1"/>
  <c r="BB227" i="1"/>
  <c r="AX227" i="1"/>
  <c r="BC227" i="1"/>
  <c r="BG227" i="1"/>
  <c r="AY227" i="1"/>
  <c r="AW227" i="1"/>
  <c r="AZ227" i="1"/>
  <c r="BE227" i="1"/>
  <c r="AS227" i="1"/>
  <c r="AQ227" i="1"/>
  <c r="AO227" i="1"/>
  <c r="AR227" i="1"/>
  <c r="Z227" i="1"/>
  <c r="AT227" i="1"/>
  <c r="AA227" i="1"/>
  <c r="K227" i="1"/>
  <c r="AB227" i="1"/>
  <c r="AM227" i="1"/>
  <c r="AN227" i="1"/>
  <c r="AP227" i="1"/>
  <c r="BY131" i="1"/>
  <c r="BX309" i="1"/>
  <c r="BW309" i="1"/>
  <c r="CE309" i="1"/>
  <c r="BZ309" i="1"/>
  <c r="CF309" i="1"/>
  <c r="BY309" i="1"/>
  <c r="CG309" i="1"/>
  <c r="CA309" i="1"/>
  <c r="CC309" i="1"/>
  <c r="BU309" i="1"/>
  <c r="CD309" i="1"/>
  <c r="BV309" i="1"/>
  <c r="CH309" i="1"/>
  <c r="BS309" i="1"/>
  <c r="CB309" i="1"/>
  <c r="BT309" i="1"/>
  <c r="BJ309" i="1"/>
  <c r="BR309" i="1"/>
  <c r="BK309" i="1"/>
  <c r="BM309" i="1"/>
  <c r="BL309" i="1"/>
  <c r="BO309" i="1"/>
  <c r="BN309" i="1"/>
  <c r="BI309" i="1"/>
  <c r="BQ309" i="1"/>
  <c r="BH309" i="1"/>
  <c r="BP309" i="1"/>
  <c r="BG309" i="1"/>
  <c r="AX309" i="1"/>
  <c r="AU309" i="1"/>
  <c r="BA309" i="1"/>
  <c r="AV309" i="1"/>
  <c r="AZ309" i="1"/>
  <c r="AY309" i="1"/>
  <c r="BD309" i="1"/>
  <c r="AW309" i="1"/>
  <c r="BB309" i="1"/>
  <c r="BF309" i="1"/>
  <c r="BC309" i="1"/>
  <c r="BE309" i="1"/>
  <c r="Z309" i="1"/>
  <c r="AG309" i="1"/>
  <c r="AB309" i="1"/>
  <c r="AA309" i="1"/>
  <c r="AH309" i="1"/>
  <c r="AF309" i="1"/>
  <c r="AQ309" i="1"/>
  <c r="AN309" i="1"/>
  <c r="AR309" i="1"/>
  <c r="AK309" i="1"/>
  <c r="AI309" i="1"/>
  <c r="AM309" i="1"/>
  <c r="AS309" i="1"/>
  <c r="AC309" i="1"/>
  <c r="AJ309" i="1"/>
  <c r="AD309" i="1"/>
  <c r="AO309" i="1"/>
  <c r="K309" i="1"/>
  <c r="AL309" i="1"/>
  <c r="AE309" i="1"/>
  <c r="AT309" i="1"/>
  <c r="AP309" i="1"/>
  <c r="BY46" i="1"/>
  <c r="CD224" i="1"/>
  <c r="BS224" i="1"/>
  <c r="BX224" i="1"/>
  <c r="BY224" i="1"/>
  <c r="BT224" i="1"/>
  <c r="BW224" i="1"/>
  <c r="BV224" i="1"/>
  <c r="CB224" i="1"/>
  <c r="BU224" i="1"/>
  <c r="BZ224" i="1"/>
  <c r="CA224" i="1"/>
  <c r="BK224" i="1"/>
  <c r="BL224" i="1"/>
  <c r="BM224" i="1"/>
  <c r="BN224" i="1"/>
  <c r="BI224" i="1"/>
  <c r="BO224" i="1"/>
  <c r="BQ224" i="1"/>
  <c r="BH224" i="1"/>
  <c r="BJ224" i="1"/>
  <c r="BP224" i="1"/>
  <c r="BR224" i="1"/>
  <c r="BG224" i="1"/>
  <c r="AY224" i="1"/>
  <c r="AW224" i="1"/>
  <c r="AU224" i="1"/>
  <c r="AV224" i="1"/>
  <c r="BD224" i="1"/>
  <c r="BA224" i="1"/>
  <c r="BF224" i="1"/>
  <c r="AX224" i="1"/>
  <c r="BC224" i="1"/>
  <c r="BB224" i="1"/>
  <c r="AZ224" i="1"/>
  <c r="BE224" i="1"/>
  <c r="AT224" i="1"/>
  <c r="AG224" i="1"/>
  <c r="Z224" i="1"/>
  <c r="AQ224" i="1"/>
  <c r="AK224" i="1"/>
  <c r="AS224" i="1"/>
  <c r="AB224" i="1"/>
  <c r="AA224" i="1"/>
  <c r="AH224" i="1"/>
  <c r="AJ224" i="1"/>
  <c r="AL224" i="1"/>
  <c r="K224" i="1"/>
  <c r="AR224" i="1"/>
  <c r="AC224" i="1"/>
  <c r="AF224" i="1"/>
  <c r="AD224" i="1"/>
  <c r="AI224" i="1"/>
  <c r="AE224" i="1"/>
  <c r="CU253" i="1"/>
  <c r="CU241" i="1"/>
  <c r="CU227" i="1"/>
  <c r="CU255" i="1"/>
  <c r="CU262" i="1"/>
  <c r="CU268" i="1"/>
  <c r="CU229" i="1"/>
  <c r="DM235" i="1"/>
  <c r="DM259" i="1"/>
  <c r="DM277" i="1"/>
  <c r="DM309" i="1"/>
  <c r="DM242" i="1"/>
  <c r="DM218" i="1"/>
  <c r="DM268" i="1"/>
  <c r="DM220" i="1"/>
  <c r="DM237" i="1"/>
  <c r="DM261" i="1"/>
  <c r="DM246" i="1"/>
  <c r="DM266" i="1"/>
  <c r="DM260" i="1"/>
  <c r="DM221" i="1"/>
  <c r="DM225" i="1"/>
  <c r="DM267" i="1"/>
  <c r="DM332" i="1"/>
  <c r="DM270" i="1"/>
  <c r="DM292" i="1"/>
  <c r="DM248" i="1"/>
  <c r="DM264" i="1"/>
  <c r="DM227" i="1"/>
  <c r="DM249" i="1"/>
  <c r="DM269" i="1"/>
  <c r="DM226" i="1"/>
  <c r="DM222" i="1"/>
  <c r="DM272" i="1"/>
  <c r="DM308" i="1"/>
  <c r="DM229" i="1"/>
  <c r="DM251" i="1"/>
  <c r="DM234" i="1"/>
  <c r="DM230" i="1"/>
  <c r="DM312" i="1"/>
  <c r="DM224" i="1"/>
  <c r="DM240" i="1"/>
  <c r="DM233" i="1"/>
  <c r="DM255" i="1"/>
  <c r="DM307" i="1"/>
  <c r="DM258" i="1"/>
  <c r="DM254" i="1"/>
  <c r="DM228" i="1"/>
  <c r="DM252" i="1"/>
  <c r="DM256" i="1"/>
  <c r="DM223" i="1"/>
  <c r="DM231" i="1"/>
  <c r="DM250" i="1"/>
  <c r="DM219" i="1"/>
  <c r="DM239" i="1"/>
  <c r="DM253" i="1"/>
  <c r="DM238" i="1"/>
  <c r="DM236" i="1"/>
  <c r="DM263" i="1"/>
  <c r="DM262" i="1"/>
  <c r="DM232" i="1"/>
  <c r="DM273" i="1"/>
  <c r="DM310" i="1"/>
  <c r="DM245" i="1"/>
  <c r="CX262" i="1"/>
  <c r="CX236" i="1"/>
  <c r="EK360" i="1"/>
  <c r="EK372" i="1"/>
  <c r="EK373" i="1"/>
  <c r="EK362" i="1"/>
  <c r="EK374" i="1"/>
  <c r="EK375" i="1"/>
  <c r="EK370" i="1"/>
  <c r="EK367" i="1"/>
  <c r="EK376" i="1"/>
  <c r="EK378" i="1"/>
  <c r="EK361" i="1"/>
  <c r="EK377" i="1"/>
  <c r="EK364" i="1"/>
  <c r="EK371" i="1"/>
  <c r="EK366" i="1"/>
  <c r="EK365" i="1"/>
  <c r="EK363" i="1"/>
  <c r="EK368" i="1"/>
  <c r="EK359" i="1"/>
  <c r="EK369" i="1"/>
  <c r="EK223" i="1"/>
  <c r="EK248" i="1"/>
  <c r="EK251" i="1"/>
  <c r="EK342" i="1"/>
  <c r="EK293" i="1"/>
  <c r="EK344" i="1"/>
  <c r="EK240" i="1"/>
  <c r="EK310" i="1"/>
  <c r="EK246" i="1"/>
  <c r="EK238" i="1"/>
  <c r="EK304" i="1"/>
  <c r="EK297" i="1"/>
  <c r="EK351" i="1"/>
  <c r="EK274" i="1"/>
  <c r="EK327" i="1"/>
  <c r="EK347" i="1"/>
  <c r="EK311" i="1"/>
  <c r="EK306" i="1"/>
  <c r="EK242" i="1"/>
  <c r="EK329" i="1"/>
  <c r="EK270" i="1"/>
  <c r="EK343" i="1"/>
  <c r="EK334" i="1"/>
  <c r="EK229" i="1"/>
  <c r="EK308" i="1"/>
  <c r="EK276" i="1"/>
  <c r="EK279" i="1"/>
  <c r="EK225" i="1"/>
  <c r="EK278" i="1"/>
  <c r="EK348" i="1"/>
  <c r="EK315" i="1"/>
  <c r="EK283" i="1"/>
  <c r="EK219" i="1"/>
  <c r="EK244" i="1"/>
  <c r="EK333" i="1"/>
  <c r="EK312" i="1"/>
  <c r="EK280" i="1"/>
  <c r="EK357" i="1"/>
  <c r="EK326" i="1"/>
  <c r="EK247" i="1"/>
  <c r="EK302" i="1"/>
  <c r="EK243" i="1"/>
  <c r="EK236" i="1"/>
  <c r="EK303" i="1"/>
  <c r="EK330" i="1"/>
  <c r="EK232" i="1"/>
  <c r="EK299" i="1"/>
  <c r="EK267" i="1"/>
  <c r="EK358" i="1"/>
  <c r="EK345" i="1"/>
  <c r="EK319" i="1"/>
  <c r="EK295" i="1"/>
  <c r="EK307" i="1"/>
  <c r="EK296" i="1"/>
  <c r="EK233" i="1"/>
  <c r="EK322" i="1"/>
  <c r="EK340" i="1"/>
  <c r="EK336" i="1"/>
  <c r="EK318" i="1"/>
  <c r="EK338" i="1"/>
  <c r="EK321" i="1"/>
  <c r="EK266" i="1"/>
  <c r="EK234" i="1"/>
  <c r="EK317" i="1"/>
  <c r="EK325" i="1"/>
  <c r="EK239" i="1"/>
  <c r="EK349" i="1"/>
  <c r="EK313" i="1"/>
  <c r="EK281" i="1"/>
  <c r="EK249" i="1"/>
  <c r="EK264" i="1"/>
  <c r="EK285" i="1"/>
  <c r="EK346" i="1"/>
  <c r="EK262" i="1"/>
  <c r="EK324" i="1"/>
  <c r="EK335" i="1"/>
  <c r="EK277" i="1"/>
  <c r="EK331" i="1"/>
  <c r="EK275" i="1"/>
  <c r="EK339" i="1"/>
  <c r="EK235" i="1"/>
  <c r="EK245" i="1"/>
  <c r="EK328" i="1"/>
  <c r="EK228" i="1"/>
  <c r="EK257" i="1"/>
  <c r="EK255" i="1"/>
  <c r="EK298" i="1"/>
  <c r="EK253" i="1"/>
  <c r="EK221" i="1"/>
  <c r="EK300" i="1"/>
  <c r="EK271" i="1"/>
  <c r="EK332" i="1"/>
  <c r="EK226" i="1"/>
  <c r="EK309" i="1"/>
  <c r="EK353" i="1"/>
  <c r="EK268" i="1"/>
  <c r="EK230" i="1"/>
  <c r="EK354" i="1"/>
  <c r="EK222" i="1"/>
  <c r="EK305" i="1"/>
  <c r="EK273" i="1"/>
  <c r="EK224" i="1"/>
  <c r="EK323" i="1"/>
  <c r="EK282" i="1"/>
  <c r="EK250" i="1"/>
  <c r="EK220" i="1"/>
  <c r="EK265" i="1"/>
  <c r="EK241" i="1"/>
  <c r="EK356" i="1"/>
  <c r="EK256" i="1"/>
  <c r="EK227" i="1"/>
  <c r="EK231" i="1"/>
  <c r="EK286" i="1"/>
  <c r="EK320" i="1"/>
  <c r="EK337" i="1"/>
  <c r="EK350" i="1"/>
  <c r="EK269" i="1"/>
  <c r="EK263" i="1"/>
  <c r="EK237" i="1"/>
  <c r="EK254" i="1"/>
  <c r="EK341" i="1"/>
  <c r="EK355" i="1"/>
  <c r="EK291" i="1"/>
  <c r="EK314" i="1"/>
  <c r="EK316" i="1"/>
  <c r="EK292" i="1"/>
  <c r="EK218" i="1"/>
  <c r="EK301" i="1"/>
  <c r="EK352" i="1"/>
  <c r="EK252" i="1"/>
  <c r="EK284" i="1"/>
  <c r="DV367" i="1"/>
  <c r="DV366" i="1"/>
  <c r="DV361" i="1"/>
  <c r="DV369" i="1"/>
  <c r="DV368" i="1"/>
  <c r="DV362" i="1"/>
  <c r="DV370" i="1"/>
  <c r="DV365" i="1"/>
  <c r="DV372" i="1"/>
  <c r="DV377" i="1"/>
  <c r="DV359" i="1"/>
  <c r="DV364" i="1"/>
  <c r="DV374" i="1"/>
  <c r="DV360" i="1"/>
  <c r="DV376" i="1"/>
  <c r="DV371" i="1"/>
  <c r="DV378" i="1"/>
  <c r="DV373" i="1"/>
  <c r="DV363" i="1"/>
  <c r="DV375" i="1"/>
  <c r="DV333" i="1"/>
  <c r="DV280" i="1"/>
  <c r="DV315" i="1"/>
  <c r="DV251" i="1"/>
  <c r="DV261" i="1"/>
  <c r="DV343" i="1"/>
  <c r="DV293" i="1"/>
  <c r="DV229" i="1"/>
  <c r="DV297" i="1"/>
  <c r="DV274" i="1"/>
  <c r="DV246" i="1"/>
  <c r="DV311" i="1"/>
  <c r="DV247" i="1"/>
  <c r="DV244" i="1"/>
  <c r="DV327" i="1"/>
  <c r="DV279" i="1"/>
  <c r="DV302" i="1"/>
  <c r="DV321" i="1"/>
  <c r="DV342" i="1"/>
  <c r="DV344" i="1"/>
  <c r="DV308" i="1"/>
  <c r="DV270" i="1"/>
  <c r="DV304" i="1"/>
  <c r="DV272" i="1"/>
  <c r="DV223" i="1"/>
  <c r="DV351" i="1"/>
  <c r="DV306" i="1"/>
  <c r="DV329" i="1"/>
  <c r="DV276" i="1"/>
  <c r="DV278" i="1"/>
  <c r="DV348" i="1"/>
  <c r="DV312" i="1"/>
  <c r="DV248" i="1"/>
  <c r="DV219" i="1"/>
  <c r="DV242" i="1"/>
  <c r="DV347" i="1"/>
  <c r="DV338" i="1"/>
  <c r="DV289" i="1"/>
  <c r="DV240" i="1"/>
  <c r="DV340" i="1"/>
  <c r="DV310" i="1"/>
  <c r="DV298" i="1"/>
  <c r="DV339" i="1"/>
  <c r="DV230" i="1"/>
  <c r="DV324" i="1"/>
  <c r="DV345" i="1"/>
  <c r="DV328" i="1"/>
  <c r="DV236" i="1"/>
  <c r="DV281" i="1"/>
  <c r="DV232" i="1"/>
  <c r="DV277" i="1"/>
  <c r="DV319" i="1"/>
  <c r="DV295" i="1"/>
  <c r="DV275" i="1"/>
  <c r="DV287" i="1"/>
  <c r="DV332" i="1"/>
  <c r="DV335" i="1"/>
  <c r="DV309" i="1"/>
  <c r="DV263" i="1"/>
  <c r="DV307" i="1"/>
  <c r="DV266" i="1"/>
  <c r="DV349" i="1"/>
  <c r="DV267" i="1"/>
  <c r="DV238" i="1"/>
  <c r="DV357" i="1"/>
  <c r="DV234" i="1"/>
  <c r="DV317" i="1"/>
  <c r="DV325" i="1"/>
  <c r="DV303" i="1"/>
  <c r="DV239" i="1"/>
  <c r="DV294" i="1"/>
  <c r="DV249" i="1"/>
  <c r="DV290" i="1"/>
  <c r="DV292" i="1"/>
  <c r="DV265" i="1"/>
  <c r="DV331" i="1"/>
  <c r="DV346" i="1"/>
  <c r="DV271" i="1"/>
  <c r="DV330" i="1"/>
  <c r="DV233" i="1"/>
  <c r="DV235" i="1"/>
  <c r="DV358" i="1"/>
  <c r="DV322" i="1"/>
  <c r="DV245" i="1"/>
  <c r="DV225" i="1"/>
  <c r="DV326" i="1"/>
  <c r="DV334" i="1"/>
  <c r="DV285" i="1"/>
  <c r="DV300" i="1"/>
  <c r="DV268" i="1"/>
  <c r="DV262" i="1"/>
  <c r="DV299" i="1"/>
  <c r="DV258" i="1"/>
  <c r="DV257" i="1"/>
  <c r="DV255" i="1"/>
  <c r="DV243" i="1"/>
  <c r="DV353" i="1"/>
  <c r="DV253" i="1"/>
  <c r="DV221" i="1"/>
  <c r="DV336" i="1"/>
  <c r="DV313" i="1"/>
  <c r="DV296" i="1"/>
  <c r="DV264" i="1"/>
  <c r="DV226" i="1"/>
  <c r="DV284" i="1"/>
  <c r="DV222" i="1"/>
  <c r="DV224" i="1"/>
  <c r="DV355" i="1"/>
  <c r="DV323" i="1"/>
  <c r="DV314" i="1"/>
  <c r="DV282" i="1"/>
  <c r="DV218" i="1"/>
  <c r="DV220" i="1"/>
  <c r="DV241" i="1"/>
  <c r="DV227" i="1"/>
  <c r="DV305" i="1"/>
  <c r="DV288" i="1"/>
  <c r="DV256" i="1"/>
  <c r="DV250" i="1"/>
  <c r="DV301" i="1"/>
  <c r="DV269" i="1"/>
  <c r="DV273" i="1"/>
  <c r="DV291" i="1"/>
  <c r="DV259" i="1"/>
  <c r="DV350" i="1"/>
  <c r="DV237" i="1"/>
  <c r="DV260" i="1"/>
  <c r="DV354" i="1"/>
  <c r="DV231" i="1"/>
  <c r="DV356" i="1"/>
  <c r="DV320" i="1"/>
  <c r="DV316" i="1"/>
  <c r="DV228" i="1"/>
  <c r="DV318" i="1"/>
  <c r="DV254" i="1"/>
  <c r="DV341" i="1"/>
  <c r="DV337" i="1"/>
  <c r="DV352" i="1"/>
  <c r="DV252" i="1"/>
  <c r="BY154" i="1"/>
  <c r="CD332" i="1"/>
  <c r="BY332" i="1"/>
  <c r="CB332" i="1"/>
  <c r="BS332" i="1"/>
  <c r="BX332" i="1"/>
  <c r="BT332" i="1"/>
  <c r="CE332" i="1"/>
  <c r="BZ332" i="1"/>
  <c r="CG332" i="1"/>
  <c r="BW332" i="1"/>
  <c r="CF332" i="1"/>
  <c r="BV332" i="1"/>
  <c r="CC332" i="1"/>
  <c r="BU332" i="1"/>
  <c r="CH332" i="1"/>
  <c r="CA332" i="1"/>
  <c r="BH332" i="1"/>
  <c r="BN332" i="1"/>
  <c r="BK332" i="1"/>
  <c r="BO332" i="1"/>
  <c r="BM332" i="1"/>
  <c r="BI332" i="1"/>
  <c r="BP332" i="1"/>
  <c r="BQ332" i="1"/>
  <c r="BJ332" i="1"/>
  <c r="BR332" i="1"/>
  <c r="BL332" i="1"/>
  <c r="BF332" i="1"/>
  <c r="AZ332" i="1"/>
  <c r="BG332" i="1"/>
  <c r="AV332" i="1"/>
  <c r="BC332" i="1"/>
  <c r="AW332" i="1"/>
  <c r="AY332" i="1"/>
  <c r="AX332" i="1"/>
  <c r="AU332" i="1"/>
  <c r="BA332" i="1"/>
  <c r="BB332" i="1"/>
  <c r="AC332" i="1"/>
  <c r="AA332" i="1"/>
  <c r="AE332" i="1"/>
  <c r="AO332" i="1"/>
  <c r="AT332" i="1"/>
  <c r="AD332" i="1"/>
  <c r="Z332" i="1"/>
  <c r="AI332" i="1"/>
  <c r="AQ332" i="1"/>
  <c r="AP332" i="1"/>
  <c r="AL332" i="1"/>
  <c r="K332" i="1"/>
  <c r="AM332" i="1"/>
  <c r="AB332" i="1"/>
  <c r="AG332" i="1"/>
  <c r="AN332" i="1"/>
  <c r="AH332" i="1"/>
  <c r="AR332" i="1"/>
  <c r="AK332" i="1"/>
  <c r="AS332" i="1"/>
  <c r="AF332" i="1"/>
  <c r="AJ332" i="1"/>
  <c r="AC226" i="1"/>
  <c r="DU370" i="1"/>
  <c r="DU377" i="1"/>
  <c r="DU372" i="1"/>
  <c r="DU371" i="1"/>
  <c r="DU362" i="1"/>
  <c r="DU363" i="1"/>
  <c r="DU364" i="1"/>
  <c r="DU361" i="1"/>
  <c r="DU368" i="1"/>
  <c r="DU369" i="1"/>
  <c r="DU374" i="1"/>
  <c r="DU373" i="1"/>
  <c r="DU376" i="1"/>
  <c r="DU367" i="1"/>
  <c r="DU378" i="1"/>
  <c r="DU365" i="1"/>
  <c r="DU375" i="1"/>
  <c r="DU360" i="1"/>
  <c r="DU359" i="1"/>
  <c r="DU366" i="1"/>
  <c r="DU278" i="1"/>
  <c r="DU274" i="1"/>
  <c r="DU257" i="1"/>
  <c r="DU340" i="1"/>
  <c r="DU326" i="1"/>
  <c r="DU243" i="1"/>
  <c r="DU298" i="1"/>
  <c r="DU351" i="1"/>
  <c r="DU327" i="1"/>
  <c r="DU347" i="1"/>
  <c r="DU247" i="1"/>
  <c r="DU357" i="1"/>
  <c r="DU321" i="1"/>
  <c r="DU333" i="1"/>
  <c r="DU242" i="1"/>
  <c r="DU311" i="1"/>
  <c r="DU283" i="1"/>
  <c r="DU342" i="1"/>
  <c r="DU261" i="1"/>
  <c r="DU229" i="1"/>
  <c r="DU344" i="1"/>
  <c r="DU308" i="1"/>
  <c r="DU276" i="1"/>
  <c r="DU279" i="1"/>
  <c r="DU223" i="1"/>
  <c r="DU219" i="1"/>
  <c r="DU244" i="1"/>
  <c r="DU304" i="1"/>
  <c r="DU275" i="1"/>
  <c r="DU297" i="1"/>
  <c r="DU348" i="1"/>
  <c r="DU280" i="1"/>
  <c r="DU329" i="1"/>
  <c r="DU293" i="1"/>
  <c r="DU338" i="1"/>
  <c r="DU312" i="1"/>
  <c r="DU248" i="1"/>
  <c r="DU251" i="1"/>
  <c r="DU315" i="1"/>
  <c r="DU306" i="1"/>
  <c r="DU246" i="1"/>
  <c r="DU238" i="1"/>
  <c r="DU310" i="1"/>
  <c r="DU272" i="1"/>
  <c r="DU343" i="1"/>
  <c r="DU339" i="1"/>
  <c r="DU332" i="1"/>
  <c r="DU266" i="1"/>
  <c r="DU234" i="1"/>
  <c r="DU317" i="1"/>
  <c r="DU325" i="1"/>
  <c r="DU287" i="1"/>
  <c r="DU294" i="1"/>
  <c r="DU349" i="1"/>
  <c r="DU281" i="1"/>
  <c r="DU264" i="1"/>
  <c r="DU292" i="1"/>
  <c r="DU231" i="1"/>
  <c r="DU302" i="1"/>
  <c r="DU289" i="1"/>
  <c r="DU239" i="1"/>
  <c r="DU313" i="1"/>
  <c r="DU249" i="1"/>
  <c r="DU290" i="1"/>
  <c r="DU295" i="1"/>
  <c r="DU263" i="1"/>
  <c r="DU346" i="1"/>
  <c r="DU303" i="1"/>
  <c r="DU330" i="1"/>
  <c r="DU262" i="1"/>
  <c r="DU299" i="1"/>
  <c r="DU235" i="1"/>
  <c r="DU245" i="1"/>
  <c r="DU240" i="1"/>
  <c r="DU334" i="1"/>
  <c r="DU353" i="1"/>
  <c r="DU285" i="1"/>
  <c r="DU253" i="1"/>
  <c r="DU221" i="1"/>
  <c r="DU336" i="1"/>
  <c r="DU296" i="1"/>
  <c r="DU322" i="1"/>
  <c r="DU258" i="1"/>
  <c r="DU226" i="1"/>
  <c r="DU309" i="1"/>
  <c r="DU270" i="1"/>
  <c r="DU225" i="1"/>
  <c r="DU255" i="1"/>
  <c r="DU268" i="1"/>
  <c r="DU230" i="1"/>
  <c r="DU345" i="1"/>
  <c r="DU265" i="1"/>
  <c r="DU307" i="1"/>
  <c r="DU300" i="1"/>
  <c r="DU236" i="1"/>
  <c r="DU232" i="1"/>
  <c r="DU358" i="1"/>
  <c r="DU271" i="1"/>
  <c r="DU324" i="1"/>
  <c r="DU233" i="1"/>
  <c r="DU335" i="1"/>
  <c r="DU267" i="1"/>
  <c r="DU277" i="1"/>
  <c r="DU328" i="1"/>
  <c r="DU331" i="1"/>
  <c r="DU341" i="1"/>
  <c r="DU241" i="1"/>
  <c r="DU218" i="1"/>
  <c r="DU286" i="1"/>
  <c r="DU301" i="1"/>
  <c r="DU288" i="1"/>
  <c r="DU259" i="1"/>
  <c r="DU350" i="1"/>
  <c r="DU237" i="1"/>
  <c r="DU354" i="1"/>
  <c r="DU254" i="1"/>
  <c r="DU305" i="1"/>
  <c r="DU355" i="1"/>
  <c r="DU316" i="1"/>
  <c r="DU260" i="1"/>
  <c r="DU269" i="1"/>
  <c r="DU252" i="1"/>
  <c r="DU319" i="1"/>
  <c r="DU320" i="1"/>
  <c r="DU314" i="1"/>
  <c r="DU337" i="1"/>
  <c r="DU284" i="1"/>
  <c r="DU228" i="1"/>
  <c r="DU318" i="1"/>
  <c r="DU222" i="1"/>
  <c r="DU224" i="1"/>
  <c r="DU323" i="1"/>
  <c r="DU282" i="1"/>
  <c r="DU250" i="1"/>
  <c r="DU220" i="1"/>
  <c r="DU273" i="1"/>
  <c r="DU356" i="1"/>
  <c r="DU256" i="1"/>
  <c r="DU291" i="1"/>
  <c r="DU227" i="1"/>
  <c r="DU352" i="1"/>
  <c r="BY120" i="1"/>
  <c r="CG298" i="1"/>
  <c r="BU298" i="1"/>
  <c r="CD298" i="1"/>
  <c r="BY298" i="1"/>
  <c r="CC298" i="1"/>
  <c r="CA298" i="1"/>
  <c r="CF298" i="1"/>
  <c r="BV298" i="1"/>
  <c r="CH298" i="1"/>
  <c r="BW298" i="1"/>
  <c r="BX298" i="1"/>
  <c r="BT298" i="1"/>
  <c r="CE298" i="1"/>
  <c r="BS298" i="1"/>
  <c r="CB298" i="1"/>
  <c r="BZ298" i="1"/>
  <c r="BR298" i="1"/>
  <c r="BL298" i="1"/>
  <c r="BK298" i="1"/>
  <c r="BN298" i="1"/>
  <c r="BQ298" i="1"/>
  <c r="BI298" i="1"/>
  <c r="BM298" i="1"/>
  <c r="BH298" i="1"/>
  <c r="BO298" i="1"/>
  <c r="BP298" i="1"/>
  <c r="BJ298" i="1"/>
  <c r="AV298" i="1"/>
  <c r="AY298" i="1"/>
  <c r="BC298" i="1"/>
  <c r="AU298" i="1"/>
  <c r="BB298" i="1"/>
  <c r="BA298" i="1"/>
  <c r="AX298" i="1"/>
  <c r="AZ298" i="1"/>
  <c r="AW298" i="1"/>
  <c r="BE298" i="1"/>
  <c r="BG298" i="1"/>
  <c r="BD298" i="1"/>
  <c r="BF298" i="1"/>
  <c r="AS298" i="1"/>
  <c r="AQ298" i="1"/>
  <c r="AT298" i="1"/>
  <c r="AF298" i="1"/>
  <c r="AI298" i="1"/>
  <c r="AE298" i="1"/>
  <c r="AL298" i="1"/>
  <c r="AP298" i="1"/>
  <c r="AD298" i="1"/>
  <c r="Z298" i="1"/>
  <c r="AC298" i="1"/>
  <c r="AO298" i="1"/>
  <c r="AR298" i="1"/>
  <c r="AK298" i="1"/>
  <c r="AG298" i="1"/>
  <c r="AB298" i="1"/>
  <c r="AH298" i="1"/>
  <c r="K298" i="1"/>
  <c r="AN298" i="1"/>
  <c r="AA298" i="1"/>
  <c r="AJ298" i="1"/>
  <c r="AM298" i="1"/>
  <c r="ED373" i="1"/>
  <c r="ED370" i="1"/>
  <c r="ED375" i="1"/>
  <c r="ED372" i="1"/>
  <c r="ED367" i="1"/>
  <c r="ED368" i="1"/>
  <c r="ED369" i="1"/>
  <c r="ED359" i="1"/>
  <c r="ED361" i="1"/>
  <c r="ED360" i="1"/>
  <c r="ED363" i="1"/>
  <c r="ED362" i="1"/>
  <c r="ED364" i="1"/>
  <c r="ED365" i="1"/>
  <c r="ED371" i="1"/>
  <c r="ED377" i="1"/>
  <c r="ED366" i="1"/>
  <c r="ED374" i="1"/>
  <c r="ED376" i="1"/>
  <c r="ED378" i="1"/>
  <c r="ED278" i="1"/>
  <c r="ED312" i="1"/>
  <c r="ED315" i="1"/>
  <c r="ED219" i="1"/>
  <c r="ED342" i="1"/>
  <c r="ED344" i="1"/>
  <c r="ED246" i="1"/>
  <c r="ED347" i="1"/>
  <c r="ED279" i="1"/>
  <c r="ED247" i="1"/>
  <c r="ED338" i="1"/>
  <c r="ED238" i="1"/>
  <c r="ED283" i="1"/>
  <c r="ED244" i="1"/>
  <c r="ED297" i="1"/>
  <c r="ED348" i="1"/>
  <c r="ED242" i="1"/>
  <c r="ED248" i="1"/>
  <c r="ED293" i="1"/>
  <c r="ED311" i="1"/>
  <c r="ED257" i="1"/>
  <c r="ED340" i="1"/>
  <c r="ED240" i="1"/>
  <c r="ED251" i="1"/>
  <c r="ED327" i="1"/>
  <c r="ED302" i="1"/>
  <c r="ED357" i="1"/>
  <c r="ED321" i="1"/>
  <c r="ED229" i="1"/>
  <c r="ED308" i="1"/>
  <c r="ED223" i="1"/>
  <c r="ED333" i="1"/>
  <c r="ED351" i="1"/>
  <c r="ED306" i="1"/>
  <c r="ED329" i="1"/>
  <c r="ED276" i="1"/>
  <c r="ED225" i="1"/>
  <c r="ED255" i="1"/>
  <c r="ED353" i="1"/>
  <c r="ED253" i="1"/>
  <c r="ED221" i="1"/>
  <c r="ED336" i="1"/>
  <c r="ED330" i="1"/>
  <c r="ED313" i="1"/>
  <c r="ED249" i="1"/>
  <c r="ED235" i="1"/>
  <c r="ED226" i="1"/>
  <c r="ED289" i="1"/>
  <c r="ED326" i="1"/>
  <c r="ED310" i="1"/>
  <c r="ED343" i="1"/>
  <c r="ED298" i="1"/>
  <c r="ED339" i="1"/>
  <c r="ED239" i="1"/>
  <c r="ED230" i="1"/>
  <c r="ED267" i="1"/>
  <c r="ED358" i="1"/>
  <c r="ED322" i="1"/>
  <c r="ED258" i="1"/>
  <c r="ED345" i="1"/>
  <c r="ED265" i="1"/>
  <c r="ED295" i="1"/>
  <c r="ED334" i="1"/>
  <c r="ED236" i="1"/>
  <c r="ED346" i="1"/>
  <c r="ED296" i="1"/>
  <c r="ED232" i="1"/>
  <c r="ED233" i="1"/>
  <c r="ED277" i="1"/>
  <c r="ED245" i="1"/>
  <c r="ED319" i="1"/>
  <c r="ED354" i="1"/>
  <c r="ED275" i="1"/>
  <c r="ED285" i="1"/>
  <c r="ED324" i="1"/>
  <c r="ED335" i="1"/>
  <c r="ED309" i="1"/>
  <c r="ED307" i="1"/>
  <c r="ED243" i="1"/>
  <c r="ED349" i="1"/>
  <c r="ED304" i="1"/>
  <c r="ED234" i="1"/>
  <c r="ED317" i="1"/>
  <c r="ED325" i="1"/>
  <c r="ED303" i="1"/>
  <c r="ED294" i="1"/>
  <c r="ED332" i="1"/>
  <c r="ED290" i="1"/>
  <c r="ED292" i="1"/>
  <c r="ED331" i="1"/>
  <c r="ED270" i="1"/>
  <c r="ED271" i="1"/>
  <c r="ED281" i="1"/>
  <c r="ED300" i="1"/>
  <c r="ED299" i="1"/>
  <c r="ED228" i="1"/>
  <c r="ED318" i="1"/>
  <c r="ED254" i="1"/>
  <c r="ED341" i="1"/>
  <c r="ED320" i="1"/>
  <c r="ED337" i="1"/>
  <c r="ED269" i="1"/>
  <c r="ED252" i="1"/>
  <c r="ED263" i="1"/>
  <c r="ED350" i="1"/>
  <c r="ED237" i="1"/>
  <c r="ED284" i="1"/>
  <c r="ED222" i="1"/>
  <c r="ED356" i="1"/>
  <c r="ED224" i="1"/>
  <c r="ED355" i="1"/>
  <c r="ED323" i="1"/>
  <c r="ED314" i="1"/>
  <c r="ED282" i="1"/>
  <c r="ED220" i="1"/>
  <c r="ED231" i="1"/>
  <c r="ED291" i="1"/>
  <c r="ED227" i="1"/>
  <c r="ED328" i="1"/>
  <c r="ED305" i="1"/>
  <c r="ED218" i="1"/>
  <c r="ED301" i="1"/>
  <c r="ED352" i="1"/>
  <c r="ED273" i="1"/>
  <c r="ED259" i="1"/>
  <c r="ED241" i="1"/>
  <c r="ED256" i="1"/>
  <c r="ED250" i="1"/>
  <c r="ED316" i="1"/>
  <c r="BY105" i="1"/>
  <c r="BU283" i="1"/>
  <c r="BV283" i="1"/>
  <c r="CC283" i="1"/>
  <c r="CA283" i="1"/>
  <c r="CD283" i="1"/>
  <c r="BT283" i="1"/>
  <c r="CE283" i="1"/>
  <c r="BZ283" i="1"/>
  <c r="CF283" i="1"/>
  <c r="BY283" i="1"/>
  <c r="CG283" i="1"/>
  <c r="BW283" i="1"/>
  <c r="CB283" i="1"/>
  <c r="BX283" i="1"/>
  <c r="CH283" i="1"/>
  <c r="BS283" i="1"/>
  <c r="BO283" i="1"/>
  <c r="BL283" i="1"/>
  <c r="BH283" i="1"/>
  <c r="BP283" i="1"/>
  <c r="BI283" i="1"/>
  <c r="BQ283" i="1"/>
  <c r="BJ283" i="1"/>
  <c r="BM283" i="1"/>
  <c r="BR283" i="1"/>
  <c r="BN283" i="1"/>
  <c r="BK283" i="1"/>
  <c r="BF283" i="1"/>
  <c r="AW283" i="1"/>
  <c r="AX283" i="1"/>
  <c r="BA283" i="1"/>
  <c r="AU283" i="1"/>
  <c r="BE283" i="1"/>
  <c r="AY283" i="1"/>
  <c r="BC283" i="1"/>
  <c r="AZ283" i="1"/>
  <c r="BD283" i="1"/>
  <c r="AV283" i="1"/>
  <c r="BB283" i="1"/>
  <c r="BG283" i="1"/>
  <c r="AC283" i="1"/>
  <c r="AO283" i="1"/>
  <c r="AN283" i="1"/>
  <c r="AJ283" i="1"/>
  <c r="AD283" i="1"/>
  <c r="AE283" i="1"/>
  <c r="AS283" i="1"/>
  <c r="K283" i="1"/>
  <c r="AM283" i="1"/>
  <c r="AK283" i="1"/>
  <c r="AF283" i="1"/>
  <c r="Z283" i="1"/>
  <c r="AA283" i="1"/>
  <c r="AL283" i="1"/>
  <c r="AI283" i="1"/>
  <c r="AR283" i="1"/>
  <c r="AQ283" i="1"/>
  <c r="AT283" i="1"/>
  <c r="AP283" i="1"/>
  <c r="AB283" i="1"/>
  <c r="AG283" i="1"/>
  <c r="AH283" i="1"/>
  <c r="BY102" i="1"/>
  <c r="BX280" i="1"/>
  <c r="BS280" i="1"/>
  <c r="CC280" i="1"/>
  <c r="BT280" i="1"/>
  <c r="CE280" i="1"/>
  <c r="CA280" i="1"/>
  <c r="CF280" i="1"/>
  <c r="BW280" i="1"/>
  <c r="CG280" i="1"/>
  <c r="BZ280" i="1"/>
  <c r="CD280" i="1"/>
  <c r="BY280" i="1"/>
  <c r="CH280" i="1"/>
  <c r="BV280" i="1"/>
  <c r="CB280" i="1"/>
  <c r="BU280" i="1"/>
  <c r="BO280" i="1"/>
  <c r="BP280" i="1"/>
  <c r="BQ280" i="1"/>
  <c r="BI280" i="1"/>
  <c r="BR280" i="1"/>
  <c r="BL280" i="1"/>
  <c r="BJ280" i="1"/>
  <c r="BH280" i="1"/>
  <c r="BK280" i="1"/>
  <c r="BN280" i="1"/>
  <c r="BM280" i="1"/>
  <c r="AX280" i="1"/>
  <c r="AZ280" i="1"/>
  <c r="BE280" i="1"/>
  <c r="AY280" i="1"/>
  <c r="BD280" i="1"/>
  <c r="AV280" i="1"/>
  <c r="AW280" i="1"/>
  <c r="BA280" i="1"/>
  <c r="BC280" i="1"/>
  <c r="BG280" i="1"/>
  <c r="BB280" i="1"/>
  <c r="BF280" i="1"/>
  <c r="AU280" i="1"/>
  <c r="AE280" i="1"/>
  <c r="AR280" i="1"/>
  <c r="AA280" i="1"/>
  <c r="AM280" i="1"/>
  <c r="AI280" i="1"/>
  <c r="AC280" i="1"/>
  <c r="AP280" i="1"/>
  <c r="AG280" i="1"/>
  <c r="AD280" i="1"/>
  <c r="AB280" i="1"/>
  <c r="AN280" i="1"/>
  <c r="AL280" i="1"/>
  <c r="AO280" i="1"/>
  <c r="AQ280" i="1"/>
  <c r="AT280" i="1"/>
  <c r="AF280" i="1"/>
  <c r="AS280" i="1"/>
  <c r="K280" i="1"/>
  <c r="Z280" i="1"/>
  <c r="AH280" i="1"/>
  <c r="AJ280" i="1"/>
  <c r="AK280" i="1"/>
  <c r="BY80" i="1"/>
  <c r="CE258" i="1"/>
  <c r="BY258" i="1"/>
  <c r="CH258" i="1"/>
  <c r="BV258" i="1"/>
  <c r="CB258" i="1"/>
  <c r="BU258" i="1"/>
  <c r="CG258" i="1"/>
  <c r="BS258" i="1"/>
  <c r="BT258" i="1"/>
  <c r="CC258" i="1"/>
  <c r="CD258" i="1"/>
  <c r="CF258" i="1"/>
  <c r="CA258" i="1"/>
  <c r="BX258" i="1"/>
  <c r="BZ258" i="1"/>
  <c r="BW258" i="1"/>
  <c r="BP258" i="1"/>
  <c r="BQ258" i="1"/>
  <c r="BN258" i="1"/>
  <c r="BI258" i="1"/>
  <c r="BO258" i="1"/>
  <c r="BL258" i="1"/>
  <c r="BJ258" i="1"/>
  <c r="BM258" i="1"/>
  <c r="BK258" i="1"/>
  <c r="BR258" i="1"/>
  <c r="BH258" i="1"/>
  <c r="BF258" i="1"/>
  <c r="BB258" i="1"/>
  <c r="AX258" i="1"/>
  <c r="BE258" i="1"/>
  <c r="AW258" i="1"/>
  <c r="AV258" i="1"/>
  <c r="AY258" i="1"/>
  <c r="AU258" i="1"/>
  <c r="BC258" i="1"/>
  <c r="BA258" i="1"/>
  <c r="BG258" i="1"/>
  <c r="AZ258" i="1"/>
  <c r="BD258" i="1"/>
  <c r="AO258" i="1"/>
  <c r="Z258" i="1"/>
  <c r="AP258" i="1"/>
  <c r="AR258" i="1"/>
  <c r="AQ258" i="1"/>
  <c r="AS258" i="1"/>
  <c r="AT258" i="1"/>
  <c r="AN258" i="1"/>
  <c r="BY129" i="1"/>
  <c r="BZ307" i="1"/>
  <c r="BW307" i="1"/>
  <c r="CH307" i="1"/>
  <c r="BS307" i="1"/>
  <c r="CE307" i="1"/>
  <c r="BX307" i="1"/>
  <c r="CF307" i="1"/>
  <c r="BU307" i="1"/>
  <c r="CG307" i="1"/>
  <c r="CA307" i="1"/>
  <c r="CB307" i="1"/>
  <c r="BT307" i="1"/>
  <c r="CC307" i="1"/>
  <c r="BY307" i="1"/>
  <c r="CD307" i="1"/>
  <c r="BV307" i="1"/>
  <c r="BL307" i="1"/>
  <c r="BO307" i="1"/>
  <c r="BR307" i="1"/>
  <c r="BQ307" i="1"/>
  <c r="BK307" i="1"/>
  <c r="BN307" i="1"/>
  <c r="BJ307" i="1"/>
  <c r="BM307" i="1"/>
  <c r="BH307" i="1"/>
  <c r="BP307" i="1"/>
  <c r="BI307" i="1"/>
  <c r="AU307" i="1"/>
  <c r="AX307" i="1"/>
  <c r="AW307" i="1"/>
  <c r="BD307" i="1"/>
  <c r="AZ307" i="1"/>
  <c r="AY307" i="1"/>
  <c r="BE307" i="1"/>
  <c r="BA307" i="1"/>
  <c r="BC307" i="1"/>
  <c r="BF307" i="1"/>
  <c r="BG307" i="1"/>
  <c r="BB307" i="1"/>
  <c r="AV307" i="1"/>
  <c r="AT307" i="1"/>
  <c r="AE307" i="1"/>
  <c r="AM307" i="1"/>
  <c r="AF307" i="1"/>
  <c r="AR307" i="1"/>
  <c r="AB307" i="1"/>
  <c r="AN307" i="1"/>
  <c r="AG307" i="1"/>
  <c r="AO307" i="1"/>
  <c r="Z307" i="1"/>
  <c r="AS307" i="1"/>
  <c r="K307" i="1"/>
  <c r="AH307" i="1"/>
  <c r="AI307" i="1"/>
  <c r="AP307" i="1"/>
  <c r="AJ307" i="1"/>
  <c r="AD307" i="1"/>
  <c r="AC307" i="1"/>
  <c r="AK307" i="1"/>
  <c r="AL307" i="1"/>
  <c r="AQ307" i="1"/>
  <c r="AA307" i="1"/>
  <c r="BY94" i="1"/>
  <c r="CH272" i="1"/>
  <c r="BV272" i="1"/>
  <c r="BZ272" i="1"/>
  <c r="BU272" i="1"/>
  <c r="CG272" i="1"/>
  <c r="BX272" i="1"/>
  <c r="CD272" i="1"/>
  <c r="CA272" i="1"/>
  <c r="CF272" i="1"/>
  <c r="BW272" i="1"/>
  <c r="CB272" i="1"/>
  <c r="BT272" i="1"/>
  <c r="CC272" i="1"/>
  <c r="BY272" i="1"/>
  <c r="CE272" i="1"/>
  <c r="BS272" i="1"/>
  <c r="BQ272" i="1"/>
  <c r="BI272" i="1"/>
  <c r="BK272" i="1"/>
  <c r="BM272" i="1"/>
  <c r="BN272" i="1"/>
  <c r="BL272" i="1"/>
  <c r="BO272" i="1"/>
  <c r="BH272" i="1"/>
  <c r="BP272" i="1"/>
  <c r="BR272" i="1"/>
  <c r="BJ272" i="1"/>
  <c r="AY272" i="1"/>
  <c r="BA272" i="1"/>
  <c r="BC272" i="1"/>
  <c r="BG272" i="1"/>
  <c r="BE272" i="1"/>
  <c r="AU272" i="1"/>
  <c r="AX272" i="1"/>
  <c r="BD272" i="1"/>
  <c r="BB272" i="1"/>
  <c r="AZ272" i="1"/>
  <c r="AV272" i="1"/>
  <c r="BF272" i="1"/>
  <c r="AW272" i="1"/>
  <c r="AB272" i="1"/>
  <c r="AG272" i="1"/>
  <c r="AC272" i="1"/>
  <c r="AJ272" i="1"/>
  <c r="AQ272" i="1"/>
  <c r="AE272" i="1"/>
  <c r="AR272" i="1"/>
  <c r="AH272" i="1"/>
  <c r="AI272" i="1"/>
  <c r="AD272" i="1"/>
  <c r="AS272" i="1"/>
  <c r="AN272" i="1"/>
  <c r="AL272" i="1"/>
  <c r="Z272" i="1"/>
  <c r="AO272" i="1"/>
  <c r="AT272" i="1"/>
  <c r="AK272" i="1"/>
  <c r="K272" i="1"/>
  <c r="AF272" i="1"/>
  <c r="AA272" i="1"/>
  <c r="AP272" i="1"/>
  <c r="AM272" i="1"/>
  <c r="BY125" i="1"/>
  <c r="CH303" i="1"/>
  <c r="BS303" i="1"/>
  <c r="CB303" i="1"/>
  <c r="BU303" i="1"/>
  <c r="CA303" i="1"/>
  <c r="BT303" i="1"/>
  <c r="CE303" i="1"/>
  <c r="BZ303" i="1"/>
  <c r="CF303" i="1"/>
  <c r="BW303" i="1"/>
  <c r="CG303" i="1"/>
  <c r="BX303" i="1"/>
  <c r="CC303" i="1"/>
  <c r="BV303" i="1"/>
  <c r="CD303" i="1"/>
  <c r="BY303" i="1"/>
  <c r="BI303" i="1"/>
  <c r="BN303" i="1"/>
  <c r="BP303" i="1"/>
  <c r="BR303" i="1"/>
  <c r="BQ303" i="1"/>
  <c r="BH303" i="1"/>
  <c r="BK303" i="1"/>
  <c r="BJ303" i="1"/>
  <c r="BL303" i="1"/>
  <c r="BM303" i="1"/>
  <c r="BO303" i="1"/>
  <c r="BA303" i="1"/>
  <c r="BD303" i="1"/>
  <c r="AW303" i="1"/>
  <c r="AU303" i="1"/>
  <c r="BG303" i="1"/>
  <c r="BB303" i="1"/>
  <c r="BF303" i="1"/>
  <c r="BC303" i="1"/>
  <c r="BE303" i="1"/>
  <c r="AZ303" i="1"/>
  <c r="AY303" i="1"/>
  <c r="AV303" i="1"/>
  <c r="AX303" i="1"/>
  <c r="AF303" i="1"/>
  <c r="AO303" i="1"/>
  <c r="AJ303" i="1"/>
  <c r="AH303" i="1"/>
  <c r="AQ303" i="1"/>
  <c r="AB303" i="1"/>
  <c r="AG303" i="1"/>
  <c r="K303" i="1"/>
  <c r="AR303" i="1"/>
  <c r="AI303" i="1"/>
  <c r="AE303" i="1"/>
  <c r="AK303" i="1"/>
  <c r="AM303" i="1"/>
  <c r="AL303" i="1"/>
  <c r="AC303" i="1"/>
  <c r="Z303" i="1"/>
  <c r="AN303" i="1"/>
  <c r="AA303" i="1"/>
  <c r="AP303" i="1"/>
  <c r="AT303" i="1"/>
  <c r="AS303" i="1"/>
  <c r="AD303" i="1"/>
  <c r="EI372" i="1"/>
  <c r="EI369" i="1"/>
  <c r="EI374" i="1"/>
  <c r="EI371" i="1"/>
  <c r="EI370" i="1"/>
  <c r="EI375" i="1"/>
  <c r="EI362" i="1"/>
  <c r="EI360" i="1"/>
  <c r="EI364" i="1"/>
  <c r="EI365" i="1"/>
  <c r="EI366" i="1"/>
  <c r="EI367" i="1"/>
  <c r="EI368" i="1"/>
  <c r="EI376" i="1"/>
  <c r="EI378" i="1"/>
  <c r="EI359" i="1"/>
  <c r="EI373" i="1"/>
  <c r="EI377" i="1"/>
  <c r="EI363" i="1"/>
  <c r="EI361" i="1"/>
  <c r="EI333" i="1"/>
  <c r="EI223" i="1"/>
  <c r="EI278" i="1"/>
  <c r="EI351" i="1"/>
  <c r="EI315" i="1"/>
  <c r="EI306" i="1"/>
  <c r="EI229" i="1"/>
  <c r="EI308" i="1"/>
  <c r="EI246" i="1"/>
  <c r="EI347" i="1"/>
  <c r="EI247" i="1"/>
  <c r="EI302" i="1"/>
  <c r="EI238" i="1"/>
  <c r="EI243" i="1"/>
  <c r="EI297" i="1"/>
  <c r="EI329" i="1"/>
  <c r="EI340" i="1"/>
  <c r="EI348" i="1"/>
  <c r="EI244" i="1"/>
  <c r="EI312" i="1"/>
  <c r="EI248" i="1"/>
  <c r="EI219" i="1"/>
  <c r="EI342" i="1"/>
  <c r="EI242" i="1"/>
  <c r="EI344" i="1"/>
  <c r="EI240" i="1"/>
  <c r="EI310" i="1"/>
  <c r="EI343" i="1"/>
  <c r="EI283" i="1"/>
  <c r="EI327" i="1"/>
  <c r="EI357" i="1"/>
  <c r="EI321" i="1"/>
  <c r="EI304" i="1"/>
  <c r="EI280" i="1"/>
  <c r="EI251" i="1"/>
  <c r="EI274" i="1"/>
  <c r="EI293" i="1"/>
  <c r="EI311" i="1"/>
  <c r="EI279" i="1"/>
  <c r="EI257" i="1"/>
  <c r="EI272" i="1"/>
  <c r="EI253" i="1"/>
  <c r="EI268" i="1"/>
  <c r="EI346" i="1"/>
  <c r="EI264" i="1"/>
  <c r="EI322" i="1"/>
  <c r="EI226" i="1"/>
  <c r="EI331" i="1"/>
  <c r="EI275" i="1"/>
  <c r="EI239" i="1"/>
  <c r="EI349" i="1"/>
  <c r="EI249" i="1"/>
  <c r="EI332" i="1"/>
  <c r="EI290" i="1"/>
  <c r="EI309" i="1"/>
  <c r="EI338" i="1"/>
  <c r="EI326" i="1"/>
  <c r="EI271" i="1"/>
  <c r="EI230" i="1"/>
  <c r="EI281" i="1"/>
  <c r="EI358" i="1"/>
  <c r="EI245" i="1"/>
  <c r="EI319" i="1"/>
  <c r="EI231" i="1"/>
  <c r="EI225" i="1"/>
  <c r="EI298" i="1"/>
  <c r="EI303" i="1"/>
  <c r="EI277" i="1"/>
  <c r="EI270" i="1"/>
  <c r="EI255" i="1"/>
  <c r="EI221" i="1"/>
  <c r="EI339" i="1"/>
  <c r="EI330" i="1"/>
  <c r="EI324" i="1"/>
  <c r="EI233" i="1"/>
  <c r="EI235" i="1"/>
  <c r="EI328" i="1"/>
  <c r="EI292" i="1"/>
  <c r="EI228" i="1"/>
  <c r="EI334" i="1"/>
  <c r="EI266" i="1"/>
  <c r="EI353" i="1"/>
  <c r="EI317" i="1"/>
  <c r="EI336" i="1"/>
  <c r="EI325" i="1"/>
  <c r="EI296" i="1"/>
  <c r="EI299" i="1"/>
  <c r="EI307" i="1"/>
  <c r="EI234" i="1"/>
  <c r="EI236" i="1"/>
  <c r="EI294" i="1"/>
  <c r="EI335" i="1"/>
  <c r="EI345" i="1"/>
  <c r="EI285" i="1"/>
  <c r="EI300" i="1"/>
  <c r="EI313" i="1"/>
  <c r="EI232" i="1"/>
  <c r="EI267" i="1"/>
  <c r="EI286" i="1"/>
  <c r="EI254" i="1"/>
  <c r="EI250" i="1"/>
  <c r="EI269" i="1"/>
  <c r="EI252" i="1"/>
  <c r="EI320" i="1"/>
  <c r="EI314" i="1"/>
  <c r="EI282" i="1"/>
  <c r="EI237" i="1"/>
  <c r="EI265" i="1"/>
  <c r="EI318" i="1"/>
  <c r="EI222" i="1"/>
  <c r="EI305" i="1"/>
  <c r="EI356" i="1"/>
  <c r="EI224" i="1"/>
  <c r="EI323" i="1"/>
  <c r="EI301" i="1"/>
  <c r="EI352" i="1"/>
  <c r="EI220" i="1"/>
  <c r="EI341" i="1"/>
  <c r="EI227" i="1"/>
  <c r="EI337" i="1"/>
  <c r="EI316" i="1"/>
  <c r="EI284" i="1"/>
  <c r="EI354" i="1"/>
  <c r="EI273" i="1"/>
  <c r="EI218" i="1"/>
  <c r="EI256" i="1"/>
  <c r="EI355" i="1"/>
  <c r="EI295" i="1"/>
  <c r="EI241" i="1"/>
  <c r="EI350" i="1"/>
  <c r="BY122" i="1"/>
  <c r="CF300" i="1"/>
  <c r="BY300" i="1"/>
  <c r="CH300" i="1"/>
  <c r="BT300" i="1"/>
  <c r="BW300" i="1"/>
  <c r="BV300" i="1"/>
  <c r="CC300" i="1"/>
  <c r="BX300" i="1"/>
  <c r="CE300" i="1"/>
  <c r="BZ300" i="1"/>
  <c r="CG300" i="1"/>
  <c r="CA300" i="1"/>
  <c r="CD300" i="1"/>
  <c r="BS300" i="1"/>
  <c r="CB300" i="1"/>
  <c r="BU300" i="1"/>
  <c r="BL300" i="1"/>
  <c r="BO300" i="1"/>
  <c r="BN300" i="1"/>
  <c r="BP300" i="1"/>
  <c r="BQ300" i="1"/>
  <c r="BI300" i="1"/>
  <c r="BK300" i="1"/>
  <c r="BJ300" i="1"/>
  <c r="BR300" i="1"/>
  <c r="BM300" i="1"/>
  <c r="BH300" i="1"/>
  <c r="AW300" i="1"/>
  <c r="AU300" i="1"/>
  <c r="AV300" i="1"/>
  <c r="BA300" i="1"/>
  <c r="AZ300" i="1"/>
  <c r="BF300" i="1"/>
  <c r="BE300" i="1"/>
  <c r="BC300" i="1"/>
  <c r="BB300" i="1"/>
  <c r="AY300" i="1"/>
  <c r="BG300" i="1"/>
  <c r="AX300" i="1"/>
  <c r="BD300" i="1"/>
  <c r="AM300" i="1"/>
  <c r="AF300" i="1"/>
  <c r="AD300" i="1"/>
  <c r="AR300" i="1"/>
  <c r="AN300" i="1"/>
  <c r="AL300" i="1"/>
  <c r="Z300" i="1"/>
  <c r="AP300" i="1"/>
  <c r="AB300" i="1"/>
  <c r="AC300" i="1"/>
  <c r="AE300" i="1"/>
  <c r="AO300" i="1"/>
  <c r="AG300" i="1"/>
  <c r="AS300" i="1"/>
  <c r="AA300" i="1"/>
  <c r="AH300" i="1"/>
  <c r="AI300" i="1"/>
  <c r="AJ300" i="1"/>
  <c r="AQ300" i="1"/>
  <c r="AK300" i="1"/>
  <c r="AT300" i="1"/>
  <c r="K300" i="1"/>
  <c r="BY132" i="1"/>
  <c r="CH310" i="1"/>
  <c r="BS310" i="1"/>
  <c r="CA310" i="1"/>
  <c r="BV310" i="1"/>
  <c r="CC310" i="1"/>
  <c r="BY310" i="1"/>
  <c r="CE310" i="1"/>
  <c r="BZ310" i="1"/>
  <c r="CF310" i="1"/>
  <c r="BX310" i="1"/>
  <c r="CD310" i="1"/>
  <c r="BW310" i="1"/>
  <c r="CB310" i="1"/>
  <c r="BT310" i="1"/>
  <c r="CG310" i="1"/>
  <c r="BU310" i="1"/>
  <c r="BH310" i="1"/>
  <c r="BP310" i="1"/>
  <c r="BJ310" i="1"/>
  <c r="BR310" i="1"/>
  <c r="BM310" i="1"/>
  <c r="BL310" i="1"/>
  <c r="BI310" i="1"/>
  <c r="BN310" i="1"/>
  <c r="BK310" i="1"/>
  <c r="BO310" i="1"/>
  <c r="BQ310" i="1"/>
  <c r="BA310" i="1"/>
  <c r="AX310" i="1"/>
  <c r="BE310" i="1"/>
  <c r="AU310" i="1"/>
  <c r="BC310" i="1"/>
  <c r="AV310" i="1"/>
  <c r="BG310" i="1"/>
  <c r="AW310" i="1"/>
  <c r="BB310" i="1"/>
  <c r="AY310" i="1"/>
  <c r="BD310" i="1"/>
  <c r="AZ310" i="1"/>
  <c r="BF310" i="1"/>
  <c r="AG310" i="1"/>
  <c r="AM310" i="1"/>
  <c r="AS310" i="1"/>
  <c r="AO310" i="1"/>
  <c r="AD310" i="1"/>
  <c r="AJ310" i="1"/>
  <c r="AA310" i="1"/>
  <c r="AN310" i="1"/>
  <c r="AT310" i="1"/>
  <c r="AI310" i="1"/>
  <c r="AE310" i="1"/>
  <c r="Z310" i="1"/>
  <c r="AQ310" i="1"/>
  <c r="AP310" i="1"/>
  <c r="AK310" i="1"/>
  <c r="AB310" i="1"/>
  <c r="AF310" i="1"/>
  <c r="K310" i="1"/>
  <c r="AL310" i="1"/>
  <c r="AR310" i="1"/>
  <c r="AC310" i="1"/>
  <c r="AH310" i="1"/>
  <c r="BY43" i="1"/>
  <c r="CF221" i="1"/>
  <c r="BY221" i="1"/>
  <c r="CD221" i="1"/>
  <c r="CA221" i="1"/>
  <c r="CH221" i="1"/>
  <c r="CC221" i="1"/>
  <c r="CB221" i="1"/>
  <c r="CG221" i="1"/>
  <c r="BZ221" i="1"/>
  <c r="CE221" i="1"/>
  <c r="BS221" i="1"/>
  <c r="BI221" i="1"/>
  <c r="BH221" i="1"/>
  <c r="BP221" i="1"/>
  <c r="BQ221" i="1"/>
  <c r="BR221" i="1"/>
  <c r="BN221" i="1"/>
  <c r="BO221" i="1"/>
  <c r="AZ221" i="1"/>
  <c r="BC221" i="1"/>
  <c r="BD221" i="1"/>
  <c r="AW221" i="1"/>
  <c r="AV221" i="1"/>
  <c r="BF221" i="1"/>
  <c r="AX221" i="1"/>
  <c r="BA221" i="1"/>
  <c r="BG221" i="1"/>
  <c r="AU221" i="1"/>
  <c r="BE221" i="1"/>
  <c r="BB221" i="1"/>
  <c r="AY221" i="1"/>
  <c r="AQ221" i="1"/>
  <c r="AB221" i="1"/>
  <c r="AG221" i="1"/>
  <c r="AE221" i="1"/>
  <c r="AL221" i="1"/>
  <c r="K221" i="1"/>
  <c r="AM221" i="1"/>
  <c r="AC221" i="1"/>
  <c r="AH221" i="1"/>
  <c r="AN221" i="1"/>
  <c r="AJ221" i="1"/>
  <c r="AD221" i="1"/>
  <c r="AT221" i="1"/>
  <c r="AO221" i="1"/>
  <c r="AA221" i="1"/>
  <c r="Z221" i="1"/>
  <c r="AF221" i="1"/>
  <c r="AI221" i="1"/>
  <c r="AK221" i="1"/>
  <c r="AP221" i="1"/>
  <c r="BY53" i="1"/>
  <c r="CD231" i="1"/>
  <c r="BS231" i="1"/>
  <c r="BZ231" i="1"/>
  <c r="BW231" i="1"/>
  <c r="CA231" i="1"/>
  <c r="BX231" i="1"/>
  <c r="CC231" i="1"/>
  <c r="BV231" i="1"/>
  <c r="CG231" i="1"/>
  <c r="BU231" i="1"/>
  <c r="CF231" i="1"/>
  <c r="BT231" i="1"/>
  <c r="CB231" i="1"/>
  <c r="CH231" i="1"/>
  <c r="BY231" i="1"/>
  <c r="BN231" i="1"/>
  <c r="BK231" i="1"/>
  <c r="BO231" i="1"/>
  <c r="BH231" i="1"/>
  <c r="BP231" i="1"/>
  <c r="BI231" i="1"/>
  <c r="BQ231" i="1"/>
  <c r="BL231" i="1"/>
  <c r="BJ231" i="1"/>
  <c r="BM231" i="1"/>
  <c r="BR231" i="1"/>
  <c r="AU231" i="1"/>
  <c r="BA231" i="1"/>
  <c r="BE231" i="1"/>
  <c r="AX231" i="1"/>
  <c r="BG231" i="1"/>
  <c r="AY231" i="1"/>
  <c r="BF231" i="1"/>
  <c r="AZ231" i="1"/>
  <c r="BB231" i="1"/>
  <c r="AW231" i="1"/>
  <c r="BD231" i="1"/>
  <c r="AV231" i="1"/>
  <c r="BC231" i="1"/>
  <c r="AS231" i="1"/>
  <c r="AR231" i="1"/>
  <c r="AL231" i="1"/>
  <c r="AT231" i="1"/>
  <c r="AM231" i="1"/>
  <c r="Z231" i="1"/>
  <c r="AD231" i="1"/>
  <c r="AN231" i="1"/>
  <c r="AP231" i="1"/>
  <c r="AO231" i="1"/>
  <c r="AQ231" i="1"/>
  <c r="AK231" i="1"/>
  <c r="AH231" i="1"/>
  <c r="BY135" i="1"/>
  <c r="BU313" i="1"/>
  <c r="BT313" i="1"/>
  <c r="CC313" i="1"/>
  <c r="BY313" i="1"/>
  <c r="CD313" i="1"/>
  <c r="BS313" i="1"/>
  <c r="CE313" i="1"/>
  <c r="CF313" i="1"/>
  <c r="CG313" i="1"/>
  <c r="BZ313" i="1"/>
  <c r="CB313" i="1"/>
  <c r="CA313" i="1"/>
  <c r="BX313" i="1"/>
  <c r="BW313" i="1"/>
  <c r="CH313" i="1"/>
  <c r="BV313" i="1"/>
  <c r="BH313" i="1"/>
  <c r="BK313" i="1"/>
  <c r="BL313" i="1"/>
  <c r="BJ313" i="1"/>
  <c r="BR313" i="1"/>
  <c r="BN313" i="1"/>
  <c r="BM313" i="1"/>
  <c r="BO313" i="1"/>
  <c r="BI313" i="1"/>
  <c r="BQ313" i="1"/>
  <c r="BP313" i="1"/>
  <c r="BD313" i="1"/>
  <c r="BF313" i="1"/>
  <c r="AU313" i="1"/>
  <c r="BE313" i="1"/>
  <c r="AW313" i="1"/>
  <c r="BC313" i="1"/>
  <c r="BA313" i="1"/>
  <c r="AX313" i="1"/>
  <c r="AY313" i="1"/>
  <c r="BB313" i="1"/>
  <c r="AZ313" i="1"/>
  <c r="AV313" i="1"/>
  <c r="BG313" i="1"/>
  <c r="AR313" i="1"/>
  <c r="AQ313" i="1"/>
  <c r="K313" i="1"/>
  <c r="AC313" i="1"/>
  <c r="AG313" i="1"/>
  <c r="AH313" i="1"/>
  <c r="AN313" i="1"/>
  <c r="AT313" i="1"/>
  <c r="AP313" i="1"/>
  <c r="AE313" i="1"/>
  <c r="AK313" i="1"/>
  <c r="AB313" i="1"/>
  <c r="AO313" i="1"/>
  <c r="AA313" i="1"/>
  <c r="AJ313" i="1"/>
  <c r="AF313" i="1"/>
  <c r="AL313" i="1"/>
  <c r="Z313" i="1"/>
  <c r="AM313" i="1"/>
  <c r="AD313" i="1"/>
  <c r="AS313" i="1"/>
  <c r="AI313" i="1"/>
  <c r="BY50" i="1"/>
  <c r="CH228" i="1"/>
  <c r="BU228" i="1"/>
  <c r="CF228" i="1"/>
  <c r="CA228" i="1"/>
  <c r="CG228" i="1"/>
  <c r="BY228" i="1"/>
  <c r="CC228" i="1"/>
  <c r="BZ228" i="1"/>
  <c r="CD228" i="1"/>
  <c r="BV228" i="1"/>
  <c r="CB228" i="1"/>
  <c r="BW228" i="1"/>
  <c r="CE228" i="1"/>
  <c r="BT228" i="1"/>
  <c r="BX228" i="1"/>
  <c r="BS228" i="1"/>
  <c r="BJ228" i="1"/>
  <c r="BN228" i="1"/>
  <c r="BK228" i="1"/>
  <c r="BH228" i="1"/>
  <c r="BI228" i="1"/>
  <c r="BM228" i="1"/>
  <c r="BO228" i="1"/>
  <c r="BP228" i="1"/>
  <c r="BQ228" i="1"/>
  <c r="BR228" i="1"/>
  <c r="BL228" i="1"/>
  <c r="AW228" i="1"/>
  <c r="BD228" i="1"/>
  <c r="BF228" i="1"/>
  <c r="BE228" i="1"/>
  <c r="AY228" i="1"/>
  <c r="AZ228" i="1"/>
  <c r="BG228" i="1"/>
  <c r="AU228" i="1"/>
  <c r="BC228" i="1"/>
  <c r="AX228" i="1"/>
  <c r="BB228" i="1"/>
  <c r="AV228" i="1"/>
  <c r="BA228" i="1"/>
  <c r="AM228" i="1"/>
  <c r="AO228" i="1"/>
  <c r="AA228" i="1"/>
  <c r="AP228" i="1"/>
  <c r="AN228" i="1"/>
  <c r="AQ228" i="1"/>
  <c r="AR228" i="1"/>
  <c r="AS228" i="1"/>
  <c r="Z228" i="1"/>
  <c r="AT228" i="1"/>
  <c r="AL228" i="1"/>
  <c r="BY99" i="1"/>
  <c r="CC277" i="1"/>
  <c r="BV277" i="1"/>
  <c r="CE277" i="1"/>
  <c r="BZ277" i="1"/>
  <c r="CG277" i="1"/>
  <c r="BY277" i="1"/>
  <c r="CB277" i="1"/>
  <c r="BW277" i="1"/>
  <c r="CH277" i="1"/>
  <c r="CA277" i="1"/>
  <c r="CD277" i="1"/>
  <c r="BU277" i="1"/>
  <c r="CF277" i="1"/>
  <c r="BS277" i="1"/>
  <c r="BX277" i="1"/>
  <c r="BT277" i="1"/>
  <c r="BM277" i="1"/>
  <c r="BK277" i="1"/>
  <c r="BI277" i="1"/>
  <c r="BL277" i="1"/>
  <c r="BO277" i="1"/>
  <c r="BP277" i="1"/>
  <c r="BR277" i="1"/>
  <c r="BJ277" i="1"/>
  <c r="BQ277" i="1"/>
  <c r="BH277" i="1"/>
  <c r="BN277" i="1"/>
  <c r="AU277" i="1"/>
  <c r="BG277" i="1"/>
  <c r="AY277" i="1"/>
  <c r="BD277" i="1"/>
  <c r="AW277" i="1"/>
  <c r="BE277" i="1"/>
  <c r="AZ277" i="1"/>
  <c r="BB277" i="1"/>
  <c r="BF277" i="1"/>
  <c r="AX277" i="1"/>
  <c r="BA277" i="1"/>
  <c r="AV277" i="1"/>
  <c r="BC277" i="1"/>
  <c r="AB277" i="1"/>
  <c r="AT277" i="1"/>
  <c r="AQ277" i="1"/>
  <c r="AR277" i="1"/>
  <c r="AN277" i="1"/>
  <c r="AA277" i="1"/>
  <c r="AK277" i="1"/>
  <c r="AI277" i="1"/>
  <c r="AS277" i="1"/>
  <c r="AP277" i="1"/>
  <c r="AD277" i="1"/>
  <c r="Z277" i="1"/>
  <c r="AL277" i="1"/>
  <c r="AH277" i="1"/>
  <c r="AF277" i="1"/>
  <c r="AM277" i="1"/>
  <c r="AG277" i="1"/>
  <c r="K277" i="1"/>
  <c r="AJ277" i="1"/>
  <c r="AO277" i="1"/>
  <c r="AC277" i="1"/>
  <c r="AE277" i="1"/>
  <c r="BY63" i="1"/>
  <c r="CF241" i="1"/>
  <c r="CA241" i="1"/>
  <c r="CE241" i="1"/>
  <c r="BS241" i="1"/>
  <c r="CH241" i="1"/>
  <c r="BW241" i="1"/>
  <c r="CD241" i="1"/>
  <c r="BV241" i="1"/>
  <c r="BT241" i="1"/>
  <c r="CG241" i="1"/>
  <c r="CC241" i="1"/>
  <c r="CB241" i="1"/>
  <c r="BZ241" i="1"/>
  <c r="BX241" i="1"/>
  <c r="BY241" i="1"/>
  <c r="BU241" i="1"/>
  <c r="BH241" i="1"/>
  <c r="BM241" i="1"/>
  <c r="BP241" i="1"/>
  <c r="BQ241" i="1"/>
  <c r="BJ241" i="1"/>
  <c r="BR241" i="1"/>
  <c r="BO241" i="1"/>
  <c r="BL241" i="1"/>
  <c r="BK241" i="1"/>
  <c r="BN241" i="1"/>
  <c r="BI241" i="1"/>
  <c r="AW241" i="1"/>
  <c r="BG241" i="1"/>
  <c r="BA241" i="1"/>
  <c r="BF241" i="1"/>
  <c r="AV241" i="1"/>
  <c r="BD241" i="1"/>
  <c r="AZ241" i="1"/>
  <c r="BE241" i="1"/>
  <c r="AX241" i="1"/>
  <c r="BB241" i="1"/>
  <c r="AY241" i="1"/>
  <c r="BC241" i="1"/>
  <c r="AU241" i="1"/>
  <c r="AR241" i="1"/>
  <c r="AH241" i="1"/>
  <c r="AI241" i="1"/>
  <c r="AD241" i="1"/>
  <c r="AP241" i="1"/>
  <c r="AK241" i="1"/>
  <c r="AL241" i="1"/>
  <c r="AO241" i="1"/>
  <c r="K241" i="1"/>
  <c r="AT241" i="1"/>
  <c r="AQ241" i="1"/>
  <c r="AE241" i="1"/>
  <c r="AS241" i="1"/>
  <c r="AM241" i="1"/>
  <c r="AA241" i="1"/>
  <c r="AB241" i="1"/>
  <c r="AF241" i="1"/>
  <c r="AC241" i="1"/>
  <c r="AJ241" i="1"/>
  <c r="AN241" i="1"/>
  <c r="AG241" i="1"/>
  <c r="EG365" i="1"/>
  <c r="EG364" i="1"/>
  <c r="EG367" i="1"/>
  <c r="EG374" i="1"/>
  <c r="EG375" i="1"/>
  <c r="EG370" i="1"/>
  <c r="EG359" i="1"/>
  <c r="EG377" i="1"/>
  <c r="EG361" i="1"/>
  <c r="EG362" i="1"/>
  <c r="EG360" i="1"/>
  <c r="EG378" i="1"/>
  <c r="EG369" i="1"/>
  <c r="EG376" i="1"/>
  <c r="EG371" i="1"/>
  <c r="EG372" i="1"/>
  <c r="EG366" i="1"/>
  <c r="EG363" i="1"/>
  <c r="EG373" i="1"/>
  <c r="EG368" i="1"/>
  <c r="EG348" i="1"/>
  <c r="EG248" i="1"/>
  <c r="EG242" i="1"/>
  <c r="EG304" i="1"/>
  <c r="EG240" i="1"/>
  <c r="EG312" i="1"/>
  <c r="EG338" i="1"/>
  <c r="EG357" i="1"/>
  <c r="EG257" i="1"/>
  <c r="EG342" i="1"/>
  <c r="EG329" i="1"/>
  <c r="EG344" i="1"/>
  <c r="EG247" i="1"/>
  <c r="EG333" i="1"/>
  <c r="EG276" i="1"/>
  <c r="EG223" i="1"/>
  <c r="EG278" i="1"/>
  <c r="EG280" i="1"/>
  <c r="EG351" i="1"/>
  <c r="EG315" i="1"/>
  <c r="EG327" i="1"/>
  <c r="EG246" i="1"/>
  <c r="EG347" i="1"/>
  <c r="EG270" i="1"/>
  <c r="EG238" i="1"/>
  <c r="EG255" i="1"/>
  <c r="EG343" i="1"/>
  <c r="EG334" i="1"/>
  <c r="EG283" i="1"/>
  <c r="EG244" i="1"/>
  <c r="EG311" i="1"/>
  <c r="EG302" i="1"/>
  <c r="EG297" i="1"/>
  <c r="EG306" i="1"/>
  <c r="EG293" i="1"/>
  <c r="EG308" i="1"/>
  <c r="EG251" i="1"/>
  <c r="EG219" i="1"/>
  <c r="EG274" i="1"/>
  <c r="EG229" i="1"/>
  <c r="EG321" i="1"/>
  <c r="EG340" i="1"/>
  <c r="EG310" i="1"/>
  <c r="EG307" i="1"/>
  <c r="EG234" i="1"/>
  <c r="EG353" i="1"/>
  <c r="EG335" i="1"/>
  <c r="EG245" i="1"/>
  <c r="EG265" i="1"/>
  <c r="EG331" i="1"/>
  <c r="EG225" i="1"/>
  <c r="EG243" i="1"/>
  <c r="EG317" i="1"/>
  <c r="EG339" i="1"/>
  <c r="EG324" i="1"/>
  <c r="EG290" i="1"/>
  <c r="EG298" i="1"/>
  <c r="EG336" i="1"/>
  <c r="EG330" i="1"/>
  <c r="EG267" i="1"/>
  <c r="EG358" i="1"/>
  <c r="EG228" i="1"/>
  <c r="EG354" i="1"/>
  <c r="EG272" i="1"/>
  <c r="EG326" i="1"/>
  <c r="EG325" i="1"/>
  <c r="EG239" i="1"/>
  <c r="EG296" i="1"/>
  <c r="EG233" i="1"/>
  <c r="EG268" i="1"/>
  <c r="EG303" i="1"/>
  <c r="EG230" i="1"/>
  <c r="EG349" i="1"/>
  <c r="EG281" i="1"/>
  <c r="EG299" i="1"/>
  <c r="EG328" i="1"/>
  <c r="EG275" i="1"/>
  <c r="EG300" i="1"/>
  <c r="EG236" i="1"/>
  <c r="EG271" i="1"/>
  <c r="EG313" i="1"/>
  <c r="EG232" i="1"/>
  <c r="EG322" i="1"/>
  <c r="EG319" i="1"/>
  <c r="EG285" i="1"/>
  <c r="EG346" i="1"/>
  <c r="EG249" i="1"/>
  <c r="EG345" i="1"/>
  <c r="EG277" i="1"/>
  <c r="EG253" i="1"/>
  <c r="EG221" i="1"/>
  <c r="EG294" i="1"/>
  <c r="EG332" i="1"/>
  <c r="EG235" i="1"/>
  <c r="EG258" i="1"/>
  <c r="EG226" i="1"/>
  <c r="EG309" i="1"/>
  <c r="EG295" i="1"/>
  <c r="EG352" i="1"/>
  <c r="EG341" i="1"/>
  <c r="EG273" i="1"/>
  <c r="EG356" i="1"/>
  <c r="EG256" i="1"/>
  <c r="EG355" i="1"/>
  <c r="EG323" i="1"/>
  <c r="EG292" i="1"/>
  <c r="EG218" i="1"/>
  <c r="EG301" i="1"/>
  <c r="EG254" i="1"/>
  <c r="EG282" i="1"/>
  <c r="EG252" i="1"/>
  <c r="EG231" i="1"/>
  <c r="EG305" i="1"/>
  <c r="EG241" i="1"/>
  <c r="EG291" i="1"/>
  <c r="EG250" i="1"/>
  <c r="EG222" i="1"/>
  <c r="EG320" i="1"/>
  <c r="EG224" i="1"/>
  <c r="EG350" i="1"/>
  <c r="EG220" i="1"/>
  <c r="EG263" i="1"/>
  <c r="EG318" i="1"/>
  <c r="EG227" i="1"/>
  <c r="EG337" i="1"/>
  <c r="EG316" i="1"/>
  <c r="EG284" i="1"/>
  <c r="EG286" i="1"/>
  <c r="EG314" i="1"/>
  <c r="EG237" i="1"/>
  <c r="BY117" i="1"/>
  <c r="BY295" i="1"/>
  <c r="BS295" i="1"/>
  <c r="CG295" i="1"/>
  <c r="CD295" i="1"/>
  <c r="CH295" i="1"/>
  <c r="BW295" i="1"/>
  <c r="CE295" i="1"/>
  <c r="BV295" i="1"/>
  <c r="CC295" i="1"/>
  <c r="BU295" i="1"/>
  <c r="BX295" i="1"/>
  <c r="BT295" i="1"/>
  <c r="CB295" i="1"/>
  <c r="CF295" i="1"/>
  <c r="CA295" i="1"/>
  <c r="BZ295" i="1"/>
  <c r="BL295" i="1"/>
  <c r="BM295" i="1"/>
  <c r="BO295" i="1"/>
  <c r="BH295" i="1"/>
  <c r="BP295" i="1"/>
  <c r="BI295" i="1"/>
  <c r="BR295" i="1"/>
  <c r="BQ295" i="1"/>
  <c r="BJ295" i="1"/>
  <c r="BK295" i="1"/>
  <c r="BN295" i="1"/>
  <c r="BD295" i="1"/>
  <c r="AV295" i="1"/>
  <c r="BG295" i="1"/>
  <c r="AU295" i="1"/>
  <c r="AW295" i="1"/>
  <c r="BC295" i="1"/>
  <c r="AX295" i="1"/>
  <c r="AZ295" i="1"/>
  <c r="BA295" i="1"/>
  <c r="AY295" i="1"/>
  <c r="BE295" i="1"/>
  <c r="BF295" i="1"/>
  <c r="BB295" i="1"/>
  <c r="AE295" i="1"/>
  <c r="AT295" i="1"/>
  <c r="K295" i="1"/>
  <c r="AM295" i="1"/>
  <c r="AF295" i="1"/>
  <c r="AK295" i="1"/>
  <c r="AG295" i="1"/>
  <c r="AA295" i="1"/>
  <c r="Z295" i="1"/>
  <c r="AH295" i="1"/>
  <c r="AI295" i="1"/>
  <c r="AN295" i="1"/>
  <c r="AL295" i="1"/>
  <c r="AB295" i="1"/>
  <c r="AD295" i="1"/>
  <c r="AO295" i="1"/>
  <c r="AJ295" i="1"/>
  <c r="AP295" i="1"/>
  <c r="AQ295" i="1"/>
  <c r="AR295" i="1"/>
  <c r="AC295" i="1"/>
  <c r="AS295" i="1"/>
  <c r="CB223" i="1"/>
  <c r="BY88" i="1"/>
  <c r="CA266" i="1"/>
  <c r="BZ266" i="1"/>
  <c r="CB266" i="1"/>
  <c r="CE266" i="1"/>
  <c r="CF266" i="1"/>
  <c r="CD266" i="1"/>
  <c r="CG266" i="1"/>
  <c r="CH266" i="1"/>
  <c r="CC266" i="1"/>
  <c r="BN266" i="1"/>
  <c r="BH266" i="1"/>
  <c r="BK266" i="1"/>
  <c r="BL266" i="1"/>
  <c r="BM266" i="1"/>
  <c r="BJ266" i="1"/>
  <c r="BI266" i="1"/>
  <c r="Z266" i="1"/>
  <c r="AA266" i="1"/>
  <c r="K266" i="1"/>
  <c r="AH266" i="1"/>
  <c r="AQ266" i="1"/>
  <c r="AF266" i="1"/>
  <c r="AJ266" i="1"/>
  <c r="AC266" i="1"/>
  <c r="AN266" i="1"/>
  <c r="AR266" i="1"/>
  <c r="AI266" i="1"/>
  <c r="AG266" i="1"/>
  <c r="AL266" i="1"/>
  <c r="AK266" i="1"/>
  <c r="AO266" i="1"/>
  <c r="AM266" i="1"/>
  <c r="AS266" i="1"/>
  <c r="AP266" i="1"/>
  <c r="AB266" i="1"/>
  <c r="AD266" i="1"/>
  <c r="AE266" i="1"/>
  <c r="BY73" i="1"/>
  <c r="CH251" i="1"/>
  <c r="BS251" i="1"/>
  <c r="CA251" i="1"/>
  <c r="BV251" i="1"/>
  <c r="CC251" i="1"/>
  <c r="BW251" i="1"/>
  <c r="CE251" i="1"/>
  <c r="BY251" i="1"/>
  <c r="CF251" i="1"/>
  <c r="BT251" i="1"/>
  <c r="CG251" i="1"/>
  <c r="BU251" i="1"/>
  <c r="CB251" i="1"/>
  <c r="BX251" i="1"/>
  <c r="CD251" i="1"/>
  <c r="BZ251" i="1"/>
  <c r="BP251" i="1"/>
  <c r="BR251" i="1"/>
  <c r="BK251" i="1"/>
  <c r="BI251" i="1"/>
  <c r="BL251" i="1"/>
  <c r="BO251" i="1"/>
  <c r="BJ251" i="1"/>
  <c r="BM251" i="1"/>
  <c r="BN251" i="1"/>
  <c r="BH251" i="1"/>
  <c r="BQ251" i="1"/>
  <c r="AU251" i="1"/>
  <c r="BD251" i="1"/>
  <c r="AX251" i="1"/>
  <c r="AZ251" i="1"/>
  <c r="BE251" i="1"/>
  <c r="BG251" i="1"/>
  <c r="BF251" i="1"/>
  <c r="BB251" i="1"/>
  <c r="AW251" i="1"/>
  <c r="BA251" i="1"/>
  <c r="AY251" i="1"/>
  <c r="AV251" i="1"/>
  <c r="BC251" i="1"/>
  <c r="AK251" i="1"/>
  <c r="AR251" i="1"/>
  <c r="AD251" i="1"/>
  <c r="AT251" i="1"/>
  <c r="AC251" i="1"/>
  <c r="AL251" i="1"/>
  <c r="AS251" i="1"/>
  <c r="AN251" i="1"/>
  <c r="AM251" i="1"/>
  <c r="AO251" i="1"/>
  <c r="AP251" i="1"/>
  <c r="AQ251" i="1"/>
  <c r="BY70" i="1"/>
  <c r="CH248" i="1"/>
  <c r="BV248" i="1"/>
  <c r="CB248" i="1"/>
  <c r="BX248" i="1"/>
  <c r="CE248" i="1"/>
  <c r="BZ248" i="1"/>
  <c r="CF248" i="1"/>
  <c r="CA248" i="1"/>
  <c r="CG248" i="1"/>
  <c r="BU248" i="1"/>
  <c r="BT248" i="1"/>
  <c r="BS248" i="1"/>
  <c r="CC248" i="1"/>
  <c r="BY248" i="1"/>
  <c r="CD248" i="1"/>
  <c r="BW248" i="1"/>
  <c r="BI248" i="1"/>
  <c r="BO248" i="1"/>
  <c r="BQ248" i="1"/>
  <c r="BR248" i="1"/>
  <c r="BL248" i="1"/>
  <c r="BJ248" i="1"/>
  <c r="BM248" i="1"/>
  <c r="BH248" i="1"/>
  <c r="BP248" i="1"/>
  <c r="BK248" i="1"/>
  <c r="BN248" i="1"/>
  <c r="AY248" i="1"/>
  <c r="BF248" i="1"/>
  <c r="AX248" i="1"/>
  <c r="BB248" i="1"/>
  <c r="BE248" i="1"/>
  <c r="BC248" i="1"/>
  <c r="BD248" i="1"/>
  <c r="AU248" i="1"/>
  <c r="BA248" i="1"/>
  <c r="AZ248" i="1"/>
  <c r="AW248" i="1"/>
  <c r="AV248" i="1"/>
  <c r="BG248" i="1"/>
  <c r="AC248" i="1"/>
  <c r="AP248" i="1"/>
  <c r="AK248" i="1"/>
  <c r="AA248" i="1"/>
  <c r="AO248" i="1"/>
  <c r="AH248" i="1"/>
  <c r="AS248" i="1"/>
  <c r="AB248" i="1"/>
  <c r="AI248" i="1"/>
  <c r="AF248" i="1"/>
  <c r="AJ248" i="1"/>
  <c r="AL248" i="1"/>
  <c r="AT248" i="1"/>
  <c r="AR248" i="1"/>
  <c r="AN248" i="1"/>
  <c r="K248" i="1"/>
  <c r="AG248" i="1"/>
  <c r="AE248" i="1"/>
  <c r="AM248" i="1"/>
  <c r="AQ248" i="1"/>
  <c r="AD248" i="1"/>
  <c r="BY48" i="1"/>
  <c r="CE226" i="1"/>
  <c r="CA226" i="1"/>
  <c r="CB226" i="1"/>
  <c r="BV226" i="1"/>
  <c r="CD226" i="1"/>
  <c r="BW226" i="1"/>
  <c r="CG226" i="1"/>
  <c r="BT226" i="1"/>
  <c r="BS226" i="1"/>
  <c r="CF226" i="1"/>
  <c r="CH226" i="1"/>
  <c r="CC226" i="1"/>
  <c r="BZ226" i="1"/>
  <c r="BY226" i="1"/>
  <c r="BU226" i="1"/>
  <c r="BX226" i="1"/>
  <c r="BN226" i="1"/>
  <c r="BO226" i="1"/>
  <c r="BP226" i="1"/>
  <c r="BI226" i="1"/>
  <c r="BK226" i="1"/>
  <c r="BQ226" i="1"/>
  <c r="BM226" i="1"/>
  <c r="BR226" i="1"/>
  <c r="BJ226" i="1"/>
  <c r="BL226" i="1"/>
  <c r="BH226" i="1"/>
  <c r="BC226" i="1"/>
  <c r="AW226" i="1"/>
  <c r="BF226" i="1"/>
  <c r="AU226" i="1"/>
  <c r="BD226" i="1"/>
  <c r="AY226" i="1"/>
  <c r="BG226" i="1"/>
  <c r="BA226" i="1"/>
  <c r="BB226" i="1"/>
  <c r="AZ226" i="1"/>
  <c r="BE226" i="1"/>
  <c r="AV226" i="1"/>
  <c r="AX226" i="1"/>
  <c r="AP226" i="1"/>
  <c r="AS226" i="1"/>
  <c r="AT226" i="1"/>
  <c r="K226" i="1"/>
  <c r="AA226" i="1"/>
  <c r="AB226" i="1"/>
  <c r="AN226" i="1"/>
  <c r="AO226" i="1"/>
  <c r="AQ226" i="1"/>
  <c r="Z226" i="1"/>
  <c r="AR226" i="1"/>
  <c r="BY130" i="1"/>
  <c r="CF308" i="1"/>
  <c r="BZ308" i="1"/>
  <c r="CG308" i="1"/>
  <c r="BY308" i="1"/>
  <c r="CB308" i="1"/>
  <c r="BX308" i="1"/>
  <c r="CE308" i="1"/>
  <c r="BU308" i="1"/>
  <c r="CD308" i="1"/>
  <c r="BW308" i="1"/>
  <c r="CC308" i="1"/>
  <c r="BT308" i="1"/>
  <c r="CH308" i="1"/>
  <c r="BS308" i="1"/>
  <c r="CA308" i="1"/>
  <c r="BV308" i="1"/>
  <c r="BP308" i="1"/>
  <c r="BJ308" i="1"/>
  <c r="BI308" i="1"/>
  <c r="BO308" i="1"/>
  <c r="BK308" i="1"/>
  <c r="BQ308" i="1"/>
  <c r="BR308" i="1"/>
  <c r="BL308" i="1"/>
  <c r="BM308" i="1"/>
  <c r="BN308" i="1"/>
  <c r="BH308" i="1"/>
  <c r="AW308" i="1"/>
  <c r="BF308" i="1"/>
  <c r="AY308" i="1"/>
  <c r="BC308" i="1"/>
  <c r="AZ308" i="1"/>
  <c r="AV308" i="1"/>
  <c r="AU308" i="1"/>
  <c r="BE308" i="1"/>
  <c r="BG308" i="1"/>
  <c r="BB308" i="1"/>
  <c r="AX308" i="1"/>
  <c r="BD308" i="1"/>
  <c r="BA308" i="1"/>
  <c r="AO308" i="1"/>
  <c r="AJ308" i="1"/>
  <c r="AE308" i="1"/>
  <c r="AA308" i="1"/>
  <c r="AL308" i="1"/>
  <c r="AR308" i="1"/>
  <c r="AI308" i="1"/>
  <c r="Z308" i="1"/>
  <c r="AF308" i="1"/>
  <c r="AQ308" i="1"/>
  <c r="AM308" i="1"/>
  <c r="AT308" i="1"/>
  <c r="AC308" i="1"/>
  <c r="AB308" i="1"/>
  <c r="K308" i="1"/>
  <c r="AK308" i="1"/>
  <c r="AN308" i="1"/>
  <c r="AS308" i="1"/>
  <c r="AD308" i="1"/>
  <c r="AG308" i="1"/>
  <c r="AH308" i="1"/>
  <c r="AP308" i="1"/>
  <c r="BY65" i="1"/>
  <c r="CG243" i="1"/>
  <c r="CB243" i="1"/>
  <c r="CH243" i="1"/>
  <c r="BS243" i="1"/>
  <c r="BZ243" i="1"/>
  <c r="BT243" i="1"/>
  <c r="BV243" i="1"/>
  <c r="CA243" i="1"/>
  <c r="CE243" i="1"/>
  <c r="BY243" i="1"/>
  <c r="CD243" i="1"/>
  <c r="BX243" i="1"/>
  <c r="CF243" i="1"/>
  <c r="BW243" i="1"/>
  <c r="CC243" i="1"/>
  <c r="BU243" i="1"/>
  <c r="BP243" i="1"/>
  <c r="BN243" i="1"/>
  <c r="BQ243" i="1"/>
  <c r="BR243" i="1"/>
  <c r="BK243" i="1"/>
  <c r="BL243" i="1"/>
  <c r="BM243" i="1"/>
  <c r="BO243" i="1"/>
  <c r="BH243" i="1"/>
  <c r="BI243" i="1"/>
  <c r="BJ243" i="1"/>
  <c r="BE243" i="1"/>
  <c r="AZ243" i="1"/>
  <c r="AV243" i="1"/>
  <c r="BG243" i="1"/>
  <c r="BD243" i="1"/>
  <c r="AX243" i="1"/>
  <c r="AY243" i="1"/>
  <c r="BB243" i="1"/>
  <c r="AU243" i="1"/>
  <c r="AW243" i="1"/>
  <c r="BA243" i="1"/>
  <c r="BC243" i="1"/>
  <c r="BF243" i="1"/>
  <c r="AC243" i="1"/>
  <c r="AO243" i="1"/>
  <c r="AK243" i="1"/>
  <c r="AQ243" i="1"/>
  <c r="Z243" i="1"/>
  <c r="AS243" i="1"/>
  <c r="AA243" i="1"/>
  <c r="AH243" i="1"/>
  <c r="AD243" i="1"/>
  <c r="AE243" i="1"/>
  <c r="AP243" i="1"/>
  <c r="AL243" i="1"/>
  <c r="AG243" i="1"/>
  <c r="AB243" i="1"/>
  <c r="AT243" i="1"/>
  <c r="AI243" i="1"/>
  <c r="AJ243" i="1"/>
  <c r="AF243" i="1"/>
  <c r="AM243" i="1"/>
  <c r="AR243" i="1"/>
  <c r="AN243" i="1"/>
  <c r="K243" i="1"/>
  <c r="BY147" i="1"/>
  <c r="CH325" i="1"/>
  <c r="BV325" i="1"/>
  <c r="CB325" i="1"/>
  <c r="BS325" i="1"/>
  <c r="BZ325" i="1"/>
  <c r="BY325" i="1"/>
  <c r="CG325" i="1"/>
  <c r="CA325" i="1"/>
  <c r="CE325" i="1"/>
  <c r="BT325" i="1"/>
  <c r="CF325" i="1"/>
  <c r="BU325" i="1"/>
  <c r="BX325" i="1"/>
  <c r="BW325" i="1"/>
  <c r="CC325" i="1"/>
  <c r="CD325" i="1"/>
  <c r="BO325" i="1"/>
  <c r="BM325" i="1"/>
  <c r="BH325" i="1"/>
  <c r="BP325" i="1"/>
  <c r="BI325" i="1"/>
  <c r="BQ325" i="1"/>
  <c r="BR325" i="1"/>
  <c r="BK325" i="1"/>
  <c r="BJ325" i="1"/>
  <c r="BN325" i="1"/>
  <c r="BL325" i="1"/>
  <c r="BC325" i="1"/>
  <c r="BE325" i="1"/>
  <c r="BD325" i="1"/>
  <c r="BF325" i="1"/>
  <c r="AY325" i="1"/>
  <c r="BG325" i="1"/>
  <c r="AX325" i="1"/>
  <c r="AV325" i="1"/>
  <c r="AZ325" i="1"/>
  <c r="BB325" i="1"/>
  <c r="AW325" i="1"/>
  <c r="BA325" i="1"/>
  <c r="AU325" i="1"/>
  <c r="AB325" i="1"/>
  <c r="AF325" i="1"/>
  <c r="AO325" i="1"/>
  <c r="AJ325" i="1"/>
  <c r="AN325" i="1"/>
  <c r="K325" i="1"/>
  <c r="AR325" i="1"/>
  <c r="AT325" i="1"/>
  <c r="AP325" i="1"/>
  <c r="AC325" i="1"/>
  <c r="Z325" i="1"/>
  <c r="AK325" i="1"/>
  <c r="AD325" i="1"/>
  <c r="AA325" i="1"/>
  <c r="AS325" i="1"/>
  <c r="AG325" i="1"/>
  <c r="AI325" i="1"/>
  <c r="AE325" i="1"/>
  <c r="AH325" i="1"/>
  <c r="AQ325" i="1"/>
  <c r="AM325" i="1"/>
  <c r="AL325" i="1"/>
  <c r="BY62" i="1"/>
  <c r="BZ240" i="1"/>
  <c r="BW240" i="1"/>
  <c r="CF240" i="1"/>
  <c r="CA240" i="1"/>
  <c r="CB240" i="1"/>
  <c r="BY240" i="1"/>
  <c r="CG240" i="1"/>
  <c r="BV240" i="1"/>
  <c r="CC240" i="1"/>
  <c r="BU240" i="1"/>
  <c r="CD240" i="1"/>
  <c r="BT240" i="1"/>
  <c r="CE240" i="1"/>
  <c r="BS240" i="1"/>
  <c r="BX240" i="1"/>
  <c r="CH240" i="1"/>
  <c r="BI240" i="1"/>
  <c r="BO240" i="1"/>
  <c r="BJ240" i="1"/>
  <c r="BP240" i="1"/>
  <c r="BM240" i="1"/>
  <c r="BN240" i="1"/>
  <c r="BH240" i="1"/>
  <c r="BQ240" i="1"/>
  <c r="BR240" i="1"/>
  <c r="BK240" i="1"/>
  <c r="BL240" i="1"/>
  <c r="AU240" i="1"/>
  <c r="BF240" i="1"/>
  <c r="AY240" i="1"/>
  <c r="BE240" i="1"/>
  <c r="BA240" i="1"/>
  <c r="AV240" i="1"/>
  <c r="AW240" i="1"/>
  <c r="BC240" i="1"/>
  <c r="AZ240" i="1"/>
  <c r="AX240" i="1"/>
  <c r="BD240" i="1"/>
  <c r="BB240" i="1"/>
  <c r="BG240" i="1"/>
  <c r="AA240" i="1"/>
  <c r="AS240" i="1"/>
  <c r="AH240" i="1"/>
  <c r="AI240" i="1"/>
  <c r="AE240" i="1"/>
  <c r="AL240" i="1"/>
  <c r="AQ240" i="1"/>
  <c r="AM240" i="1"/>
  <c r="K240" i="1"/>
  <c r="AB240" i="1"/>
  <c r="AN240" i="1"/>
  <c r="AJ240" i="1"/>
  <c r="AP240" i="1"/>
  <c r="AR240" i="1"/>
  <c r="AT240" i="1"/>
  <c r="AG240" i="1"/>
  <c r="AC240" i="1"/>
  <c r="AD240" i="1"/>
  <c r="AO240" i="1"/>
  <c r="AK240" i="1"/>
  <c r="AF240" i="1"/>
  <c r="BY93" i="1"/>
  <c r="CB271" i="1"/>
  <c r="BS271" i="1"/>
  <c r="CH271" i="1"/>
  <c r="BW271" i="1"/>
  <c r="CA271" i="1"/>
  <c r="BU271" i="1"/>
  <c r="CG271" i="1"/>
  <c r="BY271" i="1"/>
  <c r="CC271" i="1"/>
  <c r="BV271" i="1"/>
  <c r="CE271" i="1"/>
  <c r="BZ271" i="1"/>
  <c r="CF271" i="1"/>
  <c r="BX271" i="1"/>
  <c r="CD271" i="1"/>
  <c r="BT271" i="1"/>
  <c r="BH271" i="1"/>
  <c r="BR271" i="1"/>
  <c r="BI271" i="1"/>
  <c r="BJ271" i="1"/>
  <c r="BL271" i="1"/>
  <c r="BO271" i="1"/>
  <c r="BM271" i="1"/>
  <c r="BK271" i="1"/>
  <c r="BN271" i="1"/>
  <c r="BQ271" i="1"/>
  <c r="BP271" i="1"/>
  <c r="BC271" i="1"/>
  <c r="BB271" i="1"/>
  <c r="AU271" i="1"/>
  <c r="BA271" i="1"/>
  <c r="BG271" i="1"/>
  <c r="AX271" i="1"/>
  <c r="BF271" i="1"/>
  <c r="AV271" i="1"/>
  <c r="AY271" i="1"/>
  <c r="AZ271" i="1"/>
  <c r="BD271" i="1"/>
  <c r="AW271" i="1"/>
  <c r="BE271" i="1"/>
  <c r="AO271" i="1"/>
  <c r="AH271" i="1"/>
  <c r="AJ271" i="1"/>
  <c r="AI271" i="1"/>
  <c r="Z271" i="1"/>
  <c r="AN271" i="1"/>
  <c r="AS271" i="1"/>
  <c r="K271" i="1"/>
  <c r="AG271" i="1"/>
  <c r="AK271" i="1"/>
  <c r="AA271" i="1"/>
  <c r="AB271" i="1"/>
  <c r="AQ271" i="1"/>
  <c r="AL271" i="1"/>
  <c r="AE271" i="1"/>
  <c r="AC271" i="1"/>
  <c r="AP271" i="1"/>
  <c r="AD271" i="1"/>
  <c r="AF271" i="1"/>
  <c r="AM271" i="1"/>
  <c r="AR271" i="1"/>
  <c r="AT271" i="1"/>
  <c r="BY90" i="1"/>
  <c r="CC268" i="1"/>
  <c r="BT268" i="1"/>
  <c r="BZ268" i="1"/>
  <c r="BV268" i="1"/>
  <c r="BX268" i="1"/>
  <c r="BS268" i="1"/>
  <c r="CG268" i="1"/>
  <c r="BW268" i="1"/>
  <c r="CE268" i="1"/>
  <c r="CF268" i="1"/>
  <c r="CD268" i="1"/>
  <c r="CA268" i="1"/>
  <c r="CH268" i="1"/>
  <c r="BU268" i="1"/>
  <c r="CB268" i="1"/>
  <c r="BY268" i="1"/>
  <c r="BM268" i="1"/>
  <c r="BP268" i="1"/>
  <c r="BO268" i="1"/>
  <c r="BJ268" i="1"/>
  <c r="BK268" i="1"/>
  <c r="BN268" i="1"/>
  <c r="BQ268" i="1"/>
  <c r="BH268" i="1"/>
  <c r="BL268" i="1"/>
  <c r="BR268" i="1"/>
  <c r="BI268" i="1"/>
  <c r="AV268" i="1"/>
  <c r="AY268" i="1"/>
  <c r="AX268" i="1"/>
  <c r="AU268" i="1"/>
  <c r="AW268" i="1"/>
  <c r="AM268" i="1"/>
  <c r="AC268" i="1"/>
  <c r="AG268" i="1"/>
  <c r="AH268" i="1"/>
  <c r="AI268" i="1"/>
  <c r="K268" i="1"/>
  <c r="AP268" i="1"/>
  <c r="AT268" i="1"/>
  <c r="AE268" i="1"/>
  <c r="AO268" i="1"/>
  <c r="AA268" i="1"/>
  <c r="AF268" i="1"/>
  <c r="AK268" i="1"/>
  <c r="AN268" i="1"/>
  <c r="AL268" i="1"/>
  <c r="Z268" i="1"/>
  <c r="AS268" i="1"/>
  <c r="AB268" i="1"/>
  <c r="AQ268" i="1"/>
  <c r="AD268" i="1"/>
  <c r="AR268" i="1"/>
  <c r="AJ268" i="1"/>
  <c r="BY100" i="1"/>
  <c r="CC278" i="1"/>
  <c r="CH278" i="1"/>
  <c r="CE278" i="1"/>
  <c r="BZ278" i="1"/>
  <c r="CF278" i="1"/>
  <c r="BW278" i="1"/>
  <c r="CG278" i="1"/>
  <c r="BY278" i="1"/>
  <c r="CB278" i="1"/>
  <c r="BU278" i="1"/>
  <c r="BX278" i="1"/>
  <c r="BV278" i="1"/>
  <c r="CD278" i="1"/>
  <c r="BT278" i="1"/>
  <c r="CA278" i="1"/>
  <c r="BS278" i="1"/>
  <c r="BJ278" i="1"/>
  <c r="BK278" i="1"/>
  <c r="BR278" i="1"/>
  <c r="BL278" i="1"/>
  <c r="BN278" i="1"/>
  <c r="BM278" i="1"/>
  <c r="BO278" i="1"/>
  <c r="BP278" i="1"/>
  <c r="BQ278" i="1"/>
  <c r="BH278" i="1"/>
  <c r="BI278" i="1"/>
  <c r="AW278" i="1"/>
  <c r="BD278" i="1"/>
  <c r="AY278" i="1"/>
  <c r="BB278" i="1"/>
  <c r="AZ278" i="1"/>
  <c r="BC278" i="1"/>
  <c r="BF278" i="1"/>
  <c r="BG278" i="1"/>
  <c r="BE278" i="1"/>
  <c r="AX278" i="1"/>
  <c r="BA278" i="1"/>
  <c r="AU278" i="1"/>
  <c r="AV278" i="1"/>
  <c r="AN278" i="1"/>
  <c r="AS278" i="1"/>
  <c r="AC278" i="1"/>
  <c r="AG278" i="1"/>
  <c r="AI278" i="1"/>
  <c r="AH278" i="1"/>
  <c r="AO278" i="1"/>
  <c r="AL278" i="1"/>
  <c r="AK278" i="1"/>
  <c r="AA278" i="1"/>
  <c r="AM278" i="1"/>
  <c r="K278" i="1"/>
  <c r="AB278" i="1"/>
  <c r="Z278" i="1"/>
  <c r="AJ278" i="1"/>
  <c r="AP278" i="1"/>
  <c r="AE278" i="1"/>
  <c r="AR278" i="1"/>
  <c r="AQ278" i="1"/>
  <c r="AF278" i="1"/>
  <c r="AD278" i="1"/>
  <c r="AT278" i="1"/>
  <c r="DT370" i="1"/>
  <c r="DT361" i="1"/>
  <c r="DT377" i="1"/>
  <c r="DT372" i="1"/>
  <c r="DT362" i="1"/>
  <c r="DT359" i="1"/>
  <c r="DT376" i="1"/>
  <c r="DT371" i="1"/>
  <c r="DT364" i="1"/>
  <c r="DT366" i="1"/>
  <c r="DT365" i="1"/>
  <c r="DT368" i="1"/>
  <c r="DT367" i="1"/>
  <c r="DT374" i="1"/>
  <c r="DT378" i="1"/>
  <c r="DT360" i="1"/>
  <c r="DT363" i="1"/>
  <c r="DT369" i="1"/>
  <c r="DT373" i="1"/>
  <c r="DT375" i="1"/>
  <c r="DT283" i="1"/>
  <c r="DT251" i="1"/>
  <c r="DT311" i="1"/>
  <c r="DT272" i="1"/>
  <c r="DT223" i="1"/>
  <c r="DT280" i="1"/>
  <c r="DT342" i="1"/>
  <c r="DT344" i="1"/>
  <c r="DT308" i="1"/>
  <c r="DT276" i="1"/>
  <c r="DT246" i="1"/>
  <c r="DT279" i="1"/>
  <c r="DT238" i="1"/>
  <c r="DT289" i="1"/>
  <c r="DT348" i="1"/>
  <c r="DT329" i="1"/>
  <c r="DT229" i="1"/>
  <c r="DT244" i="1"/>
  <c r="DT351" i="1"/>
  <c r="DT247" i="1"/>
  <c r="DT338" i="1"/>
  <c r="DT333" i="1"/>
  <c r="DT312" i="1"/>
  <c r="DT315" i="1"/>
  <c r="DT242" i="1"/>
  <c r="DT347" i="1"/>
  <c r="DT302" i="1"/>
  <c r="DT225" i="1"/>
  <c r="DT278" i="1"/>
  <c r="DT248" i="1"/>
  <c r="DT219" i="1"/>
  <c r="DT306" i="1"/>
  <c r="DT327" i="1"/>
  <c r="DT297" i="1"/>
  <c r="DT274" i="1"/>
  <c r="DT293" i="1"/>
  <c r="DT261" i="1"/>
  <c r="DT270" i="1"/>
  <c r="DT304" i="1"/>
  <c r="DT285" i="1"/>
  <c r="DT349" i="1"/>
  <c r="DT232" i="1"/>
  <c r="DT277" i="1"/>
  <c r="DT263" i="1"/>
  <c r="DT321" i="1"/>
  <c r="DT257" i="1"/>
  <c r="DT298" i="1"/>
  <c r="DT266" i="1"/>
  <c r="DT253" i="1"/>
  <c r="DT336" i="1"/>
  <c r="DT346" i="1"/>
  <c r="DT303" i="1"/>
  <c r="DT330" i="1"/>
  <c r="DT296" i="1"/>
  <c r="DT324" i="1"/>
  <c r="DT299" i="1"/>
  <c r="DT245" i="1"/>
  <c r="DT292" i="1"/>
  <c r="DT331" i="1"/>
  <c r="DT275" i="1"/>
  <c r="DT243" i="1"/>
  <c r="DT267" i="1"/>
  <c r="DT235" i="1"/>
  <c r="DT309" i="1"/>
  <c r="DT265" i="1"/>
  <c r="DT357" i="1"/>
  <c r="DT255" i="1"/>
  <c r="DT334" i="1"/>
  <c r="DT271" i="1"/>
  <c r="DT230" i="1"/>
  <c r="DT358" i="1"/>
  <c r="DT258" i="1"/>
  <c r="DT226" i="1"/>
  <c r="DT307" i="1"/>
  <c r="DT353" i="1"/>
  <c r="DT300" i="1"/>
  <c r="DT268" i="1"/>
  <c r="DT239" i="1"/>
  <c r="DT328" i="1"/>
  <c r="DT310" i="1"/>
  <c r="DT221" i="1"/>
  <c r="DT339" i="1"/>
  <c r="DT262" i="1"/>
  <c r="DT264" i="1"/>
  <c r="DT322" i="1"/>
  <c r="DT290" i="1"/>
  <c r="DT345" i="1"/>
  <c r="DT260" i="1"/>
  <c r="DT228" i="1"/>
  <c r="DT326" i="1"/>
  <c r="DT317" i="1"/>
  <c r="DT325" i="1"/>
  <c r="DT287" i="1"/>
  <c r="DT332" i="1"/>
  <c r="DT233" i="1"/>
  <c r="DT340" i="1"/>
  <c r="DT240" i="1"/>
  <c r="DT343" i="1"/>
  <c r="DT234" i="1"/>
  <c r="DT236" i="1"/>
  <c r="DT294" i="1"/>
  <c r="DT313" i="1"/>
  <c r="DT281" i="1"/>
  <c r="DT249" i="1"/>
  <c r="DT335" i="1"/>
  <c r="DT318" i="1"/>
  <c r="DT350" i="1"/>
  <c r="DT250" i="1"/>
  <c r="DT237" i="1"/>
  <c r="DT316" i="1"/>
  <c r="DT354" i="1"/>
  <c r="DT254" i="1"/>
  <c r="DT305" i="1"/>
  <c r="DT314" i="1"/>
  <c r="DT269" i="1"/>
  <c r="DT252" i="1"/>
  <c r="DT286" i="1"/>
  <c r="DT288" i="1"/>
  <c r="DT256" i="1"/>
  <c r="DT222" i="1"/>
  <c r="DT356" i="1"/>
  <c r="DT224" i="1"/>
  <c r="DT323" i="1"/>
  <c r="DT352" i="1"/>
  <c r="DT220" i="1"/>
  <c r="DT319" i="1"/>
  <c r="DT295" i="1"/>
  <c r="DT341" i="1"/>
  <c r="DT259" i="1"/>
  <c r="DT227" i="1"/>
  <c r="DT337" i="1"/>
  <c r="DT273" i="1"/>
  <c r="DT241" i="1"/>
  <c r="DT320" i="1"/>
  <c r="DT231" i="1"/>
  <c r="DT218" i="1"/>
  <c r="DT355" i="1"/>
  <c r="DT291" i="1"/>
  <c r="DT282" i="1"/>
  <c r="DT301" i="1"/>
  <c r="DT284" i="1"/>
  <c r="BY103" i="1"/>
  <c r="CD281" i="1"/>
  <c r="BV281" i="1"/>
  <c r="CC281" i="1"/>
  <c r="BU281" i="1"/>
  <c r="CA281" i="1"/>
  <c r="BS281" i="1"/>
  <c r="CB281" i="1"/>
  <c r="BX281" i="1"/>
  <c r="CE281" i="1"/>
  <c r="BW281" i="1"/>
  <c r="CG281" i="1"/>
  <c r="BZ281" i="1"/>
  <c r="CH281" i="1"/>
  <c r="BY281" i="1"/>
  <c r="CF281" i="1"/>
  <c r="BT281" i="1"/>
  <c r="BN281" i="1"/>
  <c r="BH281" i="1"/>
  <c r="BI281" i="1"/>
  <c r="BQ281" i="1"/>
  <c r="BJ281" i="1"/>
  <c r="BK281" i="1"/>
  <c r="BR281" i="1"/>
  <c r="BL281" i="1"/>
  <c r="BM281" i="1"/>
  <c r="BO281" i="1"/>
  <c r="BP281" i="1"/>
  <c r="AZ281" i="1"/>
  <c r="BF281" i="1"/>
  <c r="AU281" i="1"/>
  <c r="BC281" i="1"/>
  <c r="AY281" i="1"/>
  <c r="AX281" i="1"/>
  <c r="BE281" i="1"/>
  <c r="BD281" i="1"/>
  <c r="BB281" i="1"/>
  <c r="AV281" i="1"/>
  <c r="BA281" i="1"/>
  <c r="BG281" i="1"/>
  <c r="AW281" i="1"/>
  <c r="AS281" i="1"/>
  <c r="AD281" i="1"/>
  <c r="AG281" i="1"/>
  <c r="AF281" i="1"/>
  <c r="AH281" i="1"/>
  <c r="AA281" i="1"/>
  <c r="AL281" i="1"/>
  <c r="AP281" i="1"/>
  <c r="AM281" i="1"/>
  <c r="AR281" i="1"/>
  <c r="AC281" i="1"/>
  <c r="AB281" i="1"/>
  <c r="AK281" i="1"/>
  <c r="AN281" i="1"/>
  <c r="AO281" i="1"/>
  <c r="Z281" i="1"/>
  <c r="AT281" i="1"/>
  <c r="AJ281" i="1"/>
  <c r="AQ281" i="1"/>
  <c r="AE281" i="1"/>
  <c r="AI281" i="1"/>
  <c r="K281" i="1"/>
  <c r="EC360" i="1"/>
  <c r="EC374" i="1"/>
  <c r="EC365" i="1"/>
  <c r="EC362" i="1"/>
  <c r="EC376" i="1"/>
  <c r="EC375" i="1"/>
  <c r="EC370" i="1"/>
  <c r="EC377" i="1"/>
  <c r="EC372" i="1"/>
  <c r="EC369" i="1"/>
  <c r="EC361" i="1"/>
  <c r="EC359" i="1"/>
  <c r="EC371" i="1"/>
  <c r="EC363" i="1"/>
  <c r="EC373" i="1"/>
  <c r="EC364" i="1"/>
  <c r="EC367" i="1"/>
  <c r="EC366" i="1"/>
  <c r="EC368" i="1"/>
  <c r="EC378" i="1"/>
  <c r="EC283" i="1"/>
  <c r="EC308" i="1"/>
  <c r="EC246" i="1"/>
  <c r="EC238" i="1"/>
  <c r="EC334" i="1"/>
  <c r="EC348" i="1"/>
  <c r="EC274" i="1"/>
  <c r="EC302" i="1"/>
  <c r="EC257" i="1"/>
  <c r="EC312" i="1"/>
  <c r="EC327" i="1"/>
  <c r="EC333" i="1"/>
  <c r="EC251" i="1"/>
  <c r="EC242" i="1"/>
  <c r="EC270" i="1"/>
  <c r="EC293" i="1"/>
  <c r="EC229" i="1"/>
  <c r="EC276" i="1"/>
  <c r="EC357" i="1"/>
  <c r="EC225" i="1"/>
  <c r="EC304" i="1"/>
  <c r="EC272" i="1"/>
  <c r="EC326" i="1"/>
  <c r="EC255" i="1"/>
  <c r="EC310" i="1"/>
  <c r="EC307" i="1"/>
  <c r="EC223" i="1"/>
  <c r="EC278" i="1"/>
  <c r="EC297" i="1"/>
  <c r="EC351" i="1"/>
  <c r="EC315" i="1"/>
  <c r="EC219" i="1"/>
  <c r="EC342" i="1"/>
  <c r="EC244" i="1"/>
  <c r="EC279" i="1"/>
  <c r="EC280" i="1"/>
  <c r="EC344" i="1"/>
  <c r="EC347" i="1"/>
  <c r="EC247" i="1"/>
  <c r="EC248" i="1"/>
  <c r="EC306" i="1"/>
  <c r="EC329" i="1"/>
  <c r="EC311" i="1"/>
  <c r="EC240" i="1"/>
  <c r="EC343" i="1"/>
  <c r="EC346" i="1"/>
  <c r="EC233" i="1"/>
  <c r="EC335" i="1"/>
  <c r="EC245" i="1"/>
  <c r="EC353" i="1"/>
  <c r="EC300" i="1"/>
  <c r="EC296" i="1"/>
  <c r="EC309" i="1"/>
  <c r="EC321" i="1"/>
  <c r="EC243" i="1"/>
  <c r="EC266" i="1"/>
  <c r="EC234" i="1"/>
  <c r="EC317" i="1"/>
  <c r="EC325" i="1"/>
  <c r="EC264" i="1"/>
  <c r="EC324" i="1"/>
  <c r="EC345" i="1"/>
  <c r="EC328" i="1"/>
  <c r="EC292" i="1"/>
  <c r="EC231" i="1"/>
  <c r="EC289" i="1"/>
  <c r="EC340" i="1"/>
  <c r="EC287" i="1"/>
  <c r="EC294" i="1"/>
  <c r="EC332" i="1"/>
  <c r="EC299" i="1"/>
  <c r="EC290" i="1"/>
  <c r="EC338" i="1"/>
  <c r="EC339" i="1"/>
  <c r="EC235" i="1"/>
  <c r="EC277" i="1"/>
  <c r="EC228" i="1"/>
  <c r="EC253" i="1"/>
  <c r="EC221" i="1"/>
  <c r="EC258" i="1"/>
  <c r="EC226" i="1"/>
  <c r="EC336" i="1"/>
  <c r="EC268" i="1"/>
  <c r="EC330" i="1"/>
  <c r="EC230" i="1"/>
  <c r="EC349" i="1"/>
  <c r="EC313" i="1"/>
  <c r="EC249" i="1"/>
  <c r="EC298" i="1"/>
  <c r="EC236" i="1"/>
  <c r="EC303" i="1"/>
  <c r="EC239" i="1"/>
  <c r="EC232" i="1"/>
  <c r="EC358" i="1"/>
  <c r="EC322" i="1"/>
  <c r="EC319" i="1"/>
  <c r="EC331" i="1"/>
  <c r="EC354" i="1"/>
  <c r="EC356" i="1"/>
  <c r="EC320" i="1"/>
  <c r="EC256" i="1"/>
  <c r="EC227" i="1"/>
  <c r="EC314" i="1"/>
  <c r="EC318" i="1"/>
  <c r="EC301" i="1"/>
  <c r="EC295" i="1"/>
  <c r="EC291" i="1"/>
  <c r="EC337" i="1"/>
  <c r="EC352" i="1"/>
  <c r="EC259" i="1"/>
  <c r="EC218" i="1"/>
  <c r="EC254" i="1"/>
  <c r="EC341" i="1"/>
  <c r="EC241" i="1"/>
  <c r="EC355" i="1"/>
  <c r="EC316" i="1"/>
  <c r="EC269" i="1"/>
  <c r="EC252" i="1"/>
  <c r="EC284" i="1"/>
  <c r="EC222" i="1"/>
  <c r="EC305" i="1"/>
  <c r="EC224" i="1"/>
  <c r="EC323" i="1"/>
  <c r="EC350" i="1"/>
  <c r="EC282" i="1"/>
  <c r="EC250" i="1"/>
  <c r="EC237" i="1"/>
  <c r="EC220" i="1"/>
  <c r="BY67" i="1"/>
  <c r="BY245" i="1"/>
  <c r="BT245" i="1"/>
  <c r="CE245" i="1"/>
  <c r="CD245" i="1"/>
  <c r="CG245" i="1"/>
  <c r="BX245" i="1"/>
  <c r="CF245" i="1"/>
  <c r="BU245" i="1"/>
  <c r="CB245" i="1"/>
  <c r="BW245" i="1"/>
  <c r="CC245" i="1"/>
  <c r="BS245" i="1"/>
  <c r="CH245" i="1"/>
  <c r="CA245" i="1"/>
  <c r="BZ245" i="1"/>
  <c r="BV245" i="1"/>
  <c r="BN245" i="1"/>
  <c r="BO245" i="1"/>
  <c r="BJ245" i="1"/>
  <c r="BP245" i="1"/>
  <c r="BR245" i="1"/>
  <c r="BI245" i="1"/>
  <c r="BK245" i="1"/>
  <c r="BQ245" i="1"/>
  <c r="BM245" i="1"/>
  <c r="BL245" i="1"/>
  <c r="BH245" i="1"/>
  <c r="AX245" i="1"/>
  <c r="BD245" i="1"/>
  <c r="BG245" i="1"/>
  <c r="AY245" i="1"/>
  <c r="AW245" i="1"/>
  <c r="AU245" i="1"/>
  <c r="AZ245" i="1"/>
  <c r="AV245" i="1"/>
  <c r="BA245" i="1"/>
  <c r="BF245" i="1"/>
  <c r="BC245" i="1"/>
  <c r="BE245" i="1"/>
  <c r="BB245" i="1"/>
  <c r="AH245" i="1"/>
  <c r="AL245" i="1"/>
  <c r="K245" i="1"/>
  <c r="AA245" i="1"/>
  <c r="AO245" i="1"/>
  <c r="AP245" i="1"/>
  <c r="AC245" i="1"/>
  <c r="AI245" i="1"/>
  <c r="AG245" i="1"/>
  <c r="AQ245" i="1"/>
  <c r="AK245" i="1"/>
  <c r="AB245" i="1"/>
  <c r="AM245" i="1"/>
  <c r="AJ245" i="1"/>
  <c r="AR245" i="1"/>
  <c r="AN245" i="1"/>
  <c r="AT245" i="1"/>
  <c r="Z245" i="1"/>
  <c r="AS245" i="1"/>
  <c r="CQ222" i="1"/>
  <c r="CQ221" i="1"/>
  <c r="CQ272" i="1"/>
  <c r="CQ289" i="1"/>
  <c r="CQ238" i="1"/>
  <c r="CQ291" i="1"/>
  <c r="CQ234" i="1"/>
  <c r="CQ314" i="1"/>
  <c r="CQ260" i="1"/>
  <c r="CQ218" i="1"/>
  <c r="CQ288" i="1"/>
  <c r="CQ302" i="1"/>
  <c r="CQ284" i="1"/>
  <c r="CQ310" i="1"/>
  <c r="CQ248" i="1"/>
  <c r="CQ274" i="1"/>
  <c r="CQ258" i="1"/>
  <c r="CQ278" i="1"/>
  <c r="CQ311" i="1"/>
  <c r="CQ287" i="1"/>
  <c r="CQ231" i="1"/>
  <c r="CQ282" i="1"/>
  <c r="CQ277" i="1"/>
  <c r="CQ290" i="1"/>
  <c r="CQ229" i="1"/>
  <c r="CQ297" i="1"/>
  <c r="CQ233" i="1"/>
  <c r="CQ317" i="1"/>
  <c r="CQ270" i="1"/>
  <c r="CQ305" i="1"/>
  <c r="CQ232" i="1"/>
  <c r="CQ329" i="1"/>
  <c r="CQ247" i="1"/>
  <c r="CQ304" i="1"/>
  <c r="CQ243" i="1"/>
  <c r="CQ324" i="1"/>
  <c r="CQ251" i="1"/>
  <c r="CQ295" i="1"/>
  <c r="CQ239" i="1"/>
  <c r="CQ269" i="1"/>
  <c r="CQ219" i="1"/>
  <c r="CQ226" i="1"/>
  <c r="CQ309" i="1"/>
  <c r="CQ224" i="1"/>
  <c r="CQ273" i="1"/>
  <c r="CQ308" i="1"/>
  <c r="CQ228" i="1"/>
  <c r="CQ325" i="1"/>
  <c r="CQ321" i="1"/>
  <c r="CQ268" i="1"/>
  <c r="CQ316" i="1"/>
  <c r="CQ264" i="1"/>
  <c r="CQ265" i="1"/>
  <c r="CQ223" i="1"/>
  <c r="CQ271" i="1"/>
  <c r="CQ244" i="1"/>
  <c r="CQ283" i="1"/>
  <c r="CQ263" i="1"/>
  <c r="CQ331" i="1"/>
  <c r="CQ227" i="1"/>
  <c r="CQ327" i="1"/>
  <c r="CQ242" i="1"/>
  <c r="CQ249" i="1"/>
  <c r="CQ259" i="1"/>
  <c r="CQ255" i="1"/>
  <c r="CQ332" i="1"/>
  <c r="CQ245" i="1"/>
  <c r="CQ267" i="1"/>
  <c r="CQ318" i="1"/>
  <c r="CQ307" i="1"/>
  <c r="CQ323" i="1"/>
  <c r="CQ237" i="1"/>
  <c r="CQ281" i="1"/>
  <c r="CQ312" i="1"/>
  <c r="CQ250" i="1"/>
  <c r="CQ285" i="1"/>
  <c r="CQ303" i="1"/>
  <c r="CQ279" i="1"/>
  <c r="CQ256" i="1"/>
  <c r="CQ257" i="1"/>
  <c r="CQ261" i="1"/>
  <c r="CQ276" i="1"/>
  <c r="CQ286" i="1"/>
  <c r="CQ246" i="1"/>
  <c r="CQ275" i="1"/>
  <c r="CQ225" i="1"/>
  <c r="CQ240" i="1"/>
  <c r="CQ252" i="1"/>
  <c r="CQ280" i="1"/>
  <c r="CQ262" i="1"/>
  <c r="CQ254" i="1"/>
  <c r="CQ253" i="1"/>
  <c r="CQ241" i="1"/>
  <c r="CQ236" i="1"/>
  <c r="CQ266" i="1"/>
  <c r="CQ235" i="1"/>
  <c r="CQ230" i="1"/>
  <c r="CQ220" i="1"/>
  <c r="CQ315" i="1"/>
  <c r="CQ319" i="1"/>
  <c r="CQ320" i="1"/>
  <c r="CQ306" i="1"/>
  <c r="CQ328" i="1"/>
  <c r="CQ313" i="1"/>
  <c r="CQ330" i="1"/>
  <c r="CQ326" i="1"/>
  <c r="CQ322" i="1"/>
  <c r="DI250" i="1"/>
  <c r="DI292" i="1"/>
  <c r="DI259" i="1"/>
  <c r="DI229" i="1"/>
  <c r="DI329" i="1"/>
  <c r="DI332" i="1"/>
  <c r="DI220" i="1"/>
  <c r="DI251" i="1"/>
  <c r="DI249" i="1"/>
  <c r="DI276" i="1"/>
  <c r="DI257" i="1"/>
  <c r="DI242" i="1"/>
  <c r="DI273" i="1"/>
  <c r="DI321" i="1"/>
  <c r="DI234" i="1"/>
  <c r="DI263" i="1"/>
  <c r="DI225" i="1"/>
  <c r="DI236" i="1"/>
  <c r="DI237" i="1"/>
  <c r="DI222" i="1"/>
  <c r="DI244" i="1"/>
  <c r="DI255" i="1"/>
  <c r="DI227" i="1"/>
  <c r="DI224" i="1"/>
  <c r="DI266" i="1"/>
  <c r="DI312" i="1"/>
  <c r="DI260" i="1"/>
  <c r="DI232" i="1"/>
  <c r="DI320" i="1"/>
  <c r="DI268" i="1"/>
  <c r="DI265" i="1"/>
  <c r="DI235" i="1"/>
  <c r="DI252" i="1"/>
  <c r="DI239" i="1"/>
  <c r="DI256" i="1"/>
  <c r="DI218" i="1"/>
  <c r="DI262" i="1"/>
  <c r="DI253" i="1"/>
  <c r="DI233" i="1"/>
  <c r="DI230" i="1"/>
  <c r="DI331" i="1"/>
  <c r="DI309" i="1"/>
  <c r="DI240" i="1"/>
  <c r="DI248" i="1"/>
  <c r="DI254" i="1"/>
  <c r="DI246" i="1"/>
  <c r="DI267" i="1"/>
  <c r="DI270" i="1"/>
  <c r="DI221" i="1"/>
  <c r="DI261" i="1"/>
  <c r="DI231" i="1"/>
  <c r="DI226" i="1"/>
  <c r="CT224" i="1"/>
  <c r="CT254" i="1"/>
  <c r="CT235" i="1"/>
  <c r="CT247" i="1"/>
  <c r="CT232" i="1"/>
  <c r="CT308" i="1"/>
  <c r="CT223" i="1"/>
  <c r="CT233" i="1"/>
  <c r="CT236" i="1"/>
  <c r="CT249" i="1"/>
  <c r="CT225" i="1"/>
  <c r="CT251" i="1"/>
  <c r="CT241" i="1"/>
  <c r="CT287" i="1"/>
  <c r="CT330" i="1"/>
  <c r="CT253" i="1"/>
  <c r="CT331" i="1"/>
  <c r="CT260" i="1"/>
  <c r="CT321" i="1"/>
  <c r="CT255" i="1"/>
  <c r="CT229" i="1"/>
  <c r="CT248" i="1"/>
  <c r="CT322" i="1"/>
  <c r="CT261" i="1"/>
  <c r="CT320" i="1"/>
  <c r="CT237" i="1"/>
  <c r="CT230" i="1"/>
  <c r="CT332" i="1"/>
  <c r="CT256" i="1"/>
  <c r="CT226" i="1"/>
  <c r="CT329" i="1"/>
  <c r="CT242" i="1"/>
  <c r="CT227" i="1"/>
  <c r="CT263" i="1"/>
  <c r="CT262" i="1"/>
  <c r="CT218" i="1"/>
  <c r="CT245" i="1"/>
  <c r="CT257" i="1"/>
  <c r="CT228" i="1"/>
  <c r="CT246" i="1"/>
  <c r="CT238" i="1"/>
  <c r="CT326" i="1"/>
  <c r="CT220" i="1"/>
  <c r="CT323" i="1"/>
  <c r="CT259" i="1"/>
  <c r="CT328" i="1"/>
  <c r="CT234" i="1"/>
  <c r="CT266" i="1"/>
  <c r="CT239" i="1"/>
  <c r="CT327" i="1"/>
  <c r="CT258" i="1"/>
  <c r="CT252" i="1"/>
  <c r="CT240" i="1"/>
  <c r="CT222" i="1"/>
  <c r="CT250" i="1"/>
  <c r="CT267" i="1"/>
  <c r="CT231" i="1"/>
  <c r="BY134" i="1"/>
  <c r="CB312" i="1"/>
  <c r="BY312" i="1"/>
  <c r="CC312" i="1"/>
  <c r="CA312" i="1"/>
  <c r="CE312" i="1"/>
  <c r="BX312" i="1"/>
  <c r="CG312" i="1"/>
  <c r="BU312" i="1"/>
  <c r="CD312" i="1"/>
  <c r="BS312" i="1"/>
  <c r="CH312" i="1"/>
  <c r="BV312" i="1"/>
  <c r="BK312" i="1"/>
  <c r="BQ312" i="1"/>
  <c r="BN312" i="1"/>
  <c r="BI312" i="1"/>
  <c r="BH312" i="1"/>
  <c r="BM312" i="1"/>
  <c r="CF312" i="1"/>
  <c r="BP312" i="1"/>
  <c r="BO312" i="1"/>
  <c r="BZ312" i="1"/>
  <c r="BJ312" i="1"/>
  <c r="BW312" i="1"/>
  <c r="BR312" i="1"/>
  <c r="BT312" i="1"/>
  <c r="BL312" i="1"/>
  <c r="AW312" i="1"/>
  <c r="BD312" i="1"/>
  <c r="BA312" i="1"/>
  <c r="BG312" i="1"/>
  <c r="BF312" i="1"/>
  <c r="AY312" i="1"/>
  <c r="BC312" i="1"/>
  <c r="AZ312" i="1"/>
  <c r="AU312" i="1"/>
  <c r="AV312" i="1"/>
  <c r="BE312" i="1"/>
  <c r="AX312" i="1"/>
  <c r="BB312" i="1"/>
  <c r="AM312" i="1"/>
  <c r="AP312" i="1"/>
  <c r="AJ312" i="1"/>
  <c r="AG312" i="1"/>
  <c r="AF312" i="1"/>
  <c r="AT312" i="1"/>
  <c r="AL312" i="1"/>
  <c r="AR312" i="1"/>
  <c r="K312" i="1"/>
  <c r="AC312" i="1"/>
  <c r="AI312" i="1"/>
  <c r="AN312" i="1"/>
  <c r="AS312" i="1"/>
  <c r="AE312" i="1"/>
  <c r="AD312" i="1"/>
  <c r="Z312" i="1"/>
  <c r="AQ312" i="1"/>
  <c r="AH312" i="1"/>
  <c r="AA312" i="1"/>
  <c r="AK312" i="1"/>
  <c r="AO312" i="1"/>
  <c r="AB312" i="1"/>
  <c r="EO216" i="1"/>
  <c r="CD319" i="1"/>
  <c r="CH319" i="1"/>
  <c r="BU319" i="1"/>
  <c r="BV319" i="1"/>
  <c r="CA319" i="1"/>
  <c r="BT319" i="1"/>
  <c r="CE319" i="1"/>
  <c r="BX319" i="1"/>
  <c r="CF319" i="1"/>
  <c r="BZ319" i="1"/>
  <c r="CG319" i="1"/>
  <c r="BW319" i="1"/>
  <c r="CB319" i="1"/>
  <c r="BY319" i="1"/>
  <c r="CC319" i="1"/>
  <c r="BS319" i="1"/>
  <c r="BP319" i="1"/>
  <c r="BK319" i="1"/>
  <c r="BR319" i="1"/>
  <c r="BO319" i="1"/>
  <c r="BH319" i="1"/>
  <c r="BQ319" i="1"/>
  <c r="BI319" i="1"/>
  <c r="BJ319" i="1"/>
  <c r="BL319" i="1"/>
  <c r="BM319" i="1"/>
  <c r="BN319" i="1"/>
  <c r="BE319" i="1"/>
  <c r="BC319" i="1"/>
  <c r="BG319" i="1"/>
  <c r="BF319" i="1"/>
  <c r="AY319" i="1"/>
  <c r="AW319" i="1"/>
  <c r="BD319" i="1"/>
  <c r="AZ319" i="1"/>
  <c r="AX319" i="1"/>
  <c r="AU319" i="1"/>
  <c r="BA319" i="1"/>
  <c r="AV319" i="1"/>
  <c r="BB319" i="1"/>
  <c r="AH319" i="1"/>
  <c r="AS319" i="1"/>
  <c r="AM319" i="1"/>
  <c r="AP319" i="1"/>
  <c r="AD319" i="1"/>
  <c r="AN319" i="1"/>
  <c r="AA319" i="1"/>
  <c r="AL319" i="1"/>
  <c r="K319" i="1"/>
  <c r="AI319" i="1"/>
  <c r="AT319" i="1"/>
  <c r="AQ319" i="1"/>
  <c r="AR319" i="1"/>
  <c r="AG319" i="1"/>
  <c r="AB319" i="1"/>
  <c r="AE319" i="1"/>
  <c r="AO319" i="1"/>
  <c r="AC319" i="1"/>
  <c r="AF319" i="1"/>
  <c r="Z319" i="1"/>
  <c r="AK319" i="1"/>
  <c r="AJ319" i="1"/>
  <c r="BY56" i="1"/>
  <c r="CE234" i="1"/>
  <c r="BU234" i="1"/>
  <c r="CG234" i="1"/>
  <c r="BT234" i="1"/>
  <c r="BY234" i="1"/>
  <c r="BS234" i="1"/>
  <c r="CC234" i="1"/>
  <c r="BX234" i="1"/>
  <c r="CF234" i="1"/>
  <c r="BW234" i="1"/>
  <c r="CH234" i="1"/>
  <c r="BZ234" i="1"/>
  <c r="CB234" i="1"/>
  <c r="CA234" i="1"/>
  <c r="CD234" i="1"/>
  <c r="BV234" i="1"/>
  <c r="BL234" i="1"/>
  <c r="BJ234" i="1"/>
  <c r="BN234" i="1"/>
  <c r="BI234" i="1"/>
  <c r="BQ234" i="1"/>
  <c r="BR234" i="1"/>
  <c r="BK234" i="1"/>
  <c r="BM234" i="1"/>
  <c r="BO234" i="1"/>
  <c r="BH234" i="1"/>
  <c r="BP234" i="1"/>
  <c r="BA234" i="1"/>
  <c r="BD234" i="1"/>
  <c r="BG234" i="1"/>
  <c r="BB234" i="1"/>
  <c r="AW234" i="1"/>
  <c r="AV234" i="1"/>
  <c r="BF234" i="1"/>
  <c r="AY234" i="1"/>
  <c r="AX234" i="1"/>
  <c r="BC234" i="1"/>
  <c r="BE234" i="1"/>
  <c r="AZ234" i="1"/>
  <c r="AU234" i="1"/>
  <c r="AH234" i="1"/>
  <c r="AD234" i="1"/>
  <c r="AE234" i="1"/>
  <c r="AP234" i="1"/>
  <c r="AL234" i="1"/>
  <c r="AN234" i="1"/>
  <c r="AJ234" i="1"/>
  <c r="AG234" i="1"/>
  <c r="AR234" i="1"/>
  <c r="AO234" i="1"/>
  <c r="AK234" i="1"/>
  <c r="Z234" i="1"/>
  <c r="AS234" i="1"/>
  <c r="AI234" i="1"/>
  <c r="AQ234" i="1"/>
  <c r="AT234" i="1"/>
  <c r="AM234" i="1"/>
  <c r="AF234" i="1"/>
  <c r="BY138" i="1"/>
  <c r="BZ316" i="1"/>
  <c r="BU316" i="1"/>
  <c r="CF316" i="1"/>
  <c r="BX316" i="1"/>
  <c r="CG316" i="1"/>
  <c r="CA316" i="1"/>
  <c r="CB316" i="1"/>
  <c r="BW316" i="1"/>
  <c r="CE316" i="1"/>
  <c r="BY316" i="1"/>
  <c r="CC316" i="1"/>
  <c r="BT316" i="1"/>
  <c r="CH316" i="1"/>
  <c r="BV316" i="1"/>
  <c r="CD316" i="1"/>
  <c r="BS316" i="1"/>
  <c r="BR316" i="1"/>
  <c r="BK316" i="1"/>
  <c r="BM316" i="1"/>
  <c r="BN316" i="1"/>
  <c r="BO316" i="1"/>
  <c r="BL316" i="1"/>
  <c r="BQ316" i="1"/>
  <c r="BH316" i="1"/>
  <c r="BI316" i="1"/>
  <c r="BP316" i="1"/>
  <c r="BJ316" i="1"/>
  <c r="AZ316" i="1"/>
  <c r="AX316" i="1"/>
  <c r="BB316" i="1"/>
  <c r="BA316" i="1"/>
  <c r="BC316" i="1"/>
  <c r="BF316" i="1"/>
  <c r="AU316" i="1"/>
  <c r="BD316" i="1"/>
  <c r="AV316" i="1"/>
  <c r="BE316" i="1"/>
  <c r="BG316" i="1"/>
  <c r="AW316" i="1"/>
  <c r="AY316" i="1"/>
  <c r="AG316" i="1"/>
  <c r="AB316" i="1"/>
  <c r="AT316" i="1"/>
  <c r="AO316" i="1"/>
  <c r="AJ316" i="1"/>
  <c r="K316" i="1"/>
  <c r="Z316" i="1"/>
  <c r="AR316" i="1"/>
  <c r="AH316" i="1"/>
  <c r="AC316" i="1"/>
  <c r="AE316" i="1"/>
  <c r="AP316" i="1"/>
  <c r="AK316" i="1"/>
  <c r="AM316" i="1"/>
  <c r="AA316" i="1"/>
  <c r="AS316" i="1"/>
  <c r="AF316" i="1"/>
  <c r="AI316" i="1"/>
  <c r="AD316" i="1"/>
  <c r="AN316" i="1"/>
  <c r="AQ316" i="1"/>
  <c r="AL316" i="1"/>
  <c r="BY41" i="1"/>
  <c r="CC219" i="1"/>
  <c r="CA219" i="1"/>
  <c r="CG219" i="1"/>
  <c r="BW219" i="1"/>
  <c r="CH219" i="1"/>
  <c r="BU219" i="1"/>
  <c r="CD219" i="1"/>
  <c r="CE219" i="1"/>
  <c r="CF219" i="1"/>
  <c r="BS219" i="1"/>
  <c r="BZ219" i="1"/>
  <c r="BV219" i="1"/>
  <c r="CB219" i="1"/>
  <c r="BT219" i="1"/>
  <c r="BX219" i="1"/>
  <c r="BY219" i="1"/>
  <c r="BI219" i="1"/>
  <c r="BK219" i="1"/>
  <c r="BM219" i="1"/>
  <c r="BN219" i="1"/>
  <c r="BO219" i="1"/>
  <c r="BH219" i="1"/>
  <c r="BJ219" i="1"/>
  <c r="BL219" i="1"/>
  <c r="BE219" i="1"/>
  <c r="BD219" i="1"/>
  <c r="BC219" i="1"/>
  <c r="AR219" i="1"/>
  <c r="AM219" i="1"/>
  <c r="AI219" i="1"/>
  <c r="AD219" i="1"/>
  <c r="AC219" i="1"/>
  <c r="AT219" i="1"/>
  <c r="AN219" i="1"/>
  <c r="AK219" i="1"/>
  <c r="Z219" i="1"/>
  <c r="AE219" i="1"/>
  <c r="AS219" i="1"/>
  <c r="AJ219" i="1"/>
  <c r="AP219" i="1"/>
  <c r="AG219" i="1"/>
  <c r="AA219" i="1"/>
  <c r="AF219" i="1"/>
  <c r="AO219" i="1"/>
  <c r="AL219" i="1"/>
  <c r="AQ219" i="1"/>
  <c r="AH219" i="1"/>
  <c r="AB219" i="1"/>
  <c r="K219" i="1"/>
  <c r="BY123" i="1"/>
  <c r="CE301" i="1"/>
  <c r="BX301" i="1"/>
  <c r="CD301" i="1"/>
  <c r="BU301" i="1"/>
  <c r="CC301" i="1"/>
  <c r="BV301" i="1"/>
  <c r="BY301" i="1"/>
  <c r="CF301" i="1"/>
  <c r="CA301" i="1"/>
  <c r="CG301" i="1"/>
  <c r="BS301" i="1"/>
  <c r="CB301" i="1"/>
  <c r="BW301" i="1"/>
  <c r="BZ301" i="1"/>
  <c r="BT301" i="1"/>
  <c r="CH301" i="1"/>
  <c r="BM301" i="1"/>
  <c r="BN301" i="1"/>
  <c r="BO301" i="1"/>
  <c r="BP301" i="1"/>
  <c r="BI301" i="1"/>
  <c r="BH301" i="1"/>
  <c r="BQ301" i="1"/>
  <c r="BL301" i="1"/>
  <c r="BJ301" i="1"/>
  <c r="BR301" i="1"/>
  <c r="BK301" i="1"/>
  <c r="AZ301" i="1"/>
  <c r="AX301" i="1"/>
  <c r="AW301" i="1"/>
  <c r="BG301" i="1"/>
  <c r="BC301" i="1"/>
  <c r="BA301" i="1"/>
  <c r="AU301" i="1"/>
  <c r="AV301" i="1"/>
  <c r="BB301" i="1"/>
  <c r="BD301" i="1"/>
  <c r="AY301" i="1"/>
  <c r="BE301" i="1"/>
  <c r="BF301" i="1"/>
  <c r="AD301" i="1"/>
  <c r="AP301" i="1"/>
  <c r="AC301" i="1"/>
  <c r="AO301" i="1"/>
  <c r="Z301" i="1"/>
  <c r="AB301" i="1"/>
  <c r="AQ301" i="1"/>
  <c r="K301" i="1"/>
  <c r="AE301" i="1"/>
  <c r="AS301" i="1"/>
  <c r="AH301" i="1"/>
  <c r="AR301" i="1"/>
  <c r="AN301" i="1"/>
  <c r="AA301" i="1"/>
  <c r="AL301" i="1"/>
  <c r="AF301" i="1"/>
  <c r="AT301" i="1"/>
  <c r="AI301" i="1"/>
  <c r="AG301" i="1"/>
  <c r="AJ301" i="1"/>
  <c r="AM301" i="1"/>
  <c r="AK301" i="1"/>
  <c r="BY98" i="1"/>
  <c r="CC276" i="1"/>
  <c r="BZ276" i="1"/>
  <c r="CG276" i="1"/>
  <c r="BX276" i="1"/>
  <c r="CF276" i="1"/>
  <c r="BV276" i="1"/>
  <c r="CE276" i="1"/>
  <c r="BU276" i="1"/>
  <c r="CH276" i="1"/>
  <c r="BY276" i="1"/>
  <c r="CB276" i="1"/>
  <c r="BS276" i="1"/>
  <c r="CD276" i="1"/>
  <c r="BW276" i="1"/>
  <c r="CA276" i="1"/>
  <c r="BT276" i="1"/>
  <c r="BO276" i="1"/>
  <c r="BR276" i="1"/>
  <c r="BJ276" i="1"/>
  <c r="BK276" i="1"/>
  <c r="BM276" i="1"/>
  <c r="BH276" i="1"/>
  <c r="BN276" i="1"/>
  <c r="BP276" i="1"/>
  <c r="BL276" i="1"/>
  <c r="BQ276" i="1"/>
  <c r="BI276" i="1"/>
  <c r="AU276" i="1"/>
  <c r="AX276" i="1"/>
  <c r="BG276" i="1"/>
  <c r="BC276" i="1"/>
  <c r="BF276" i="1"/>
  <c r="BA276" i="1"/>
  <c r="BE276" i="1"/>
  <c r="BB276" i="1"/>
  <c r="BD276" i="1"/>
  <c r="AV276" i="1"/>
  <c r="AW276" i="1"/>
  <c r="AY276" i="1"/>
  <c r="AZ276" i="1"/>
  <c r="AO276" i="1"/>
  <c r="AC276" i="1"/>
  <c r="AM276" i="1"/>
  <c r="AH276" i="1"/>
  <c r="AL276" i="1"/>
  <c r="AA276" i="1"/>
  <c r="AP276" i="1"/>
  <c r="AT276" i="1"/>
  <c r="K276" i="1"/>
  <c r="AI276" i="1"/>
  <c r="AD276" i="1"/>
  <c r="AQ276" i="1"/>
  <c r="AJ276" i="1"/>
  <c r="AF276" i="1"/>
  <c r="AB276" i="1"/>
  <c r="AN276" i="1"/>
  <c r="Z276" i="1"/>
  <c r="AK276" i="1"/>
  <c r="AR276" i="1"/>
  <c r="AG276" i="1"/>
  <c r="AS276" i="1"/>
  <c r="AE276" i="1"/>
  <c r="EF359" i="1"/>
  <c r="EF360" i="1"/>
  <c r="EF374" i="1"/>
  <c r="EF365" i="1"/>
  <c r="EF362" i="1"/>
  <c r="EF376" i="1"/>
  <c r="EF364" i="1"/>
  <c r="EF367" i="1"/>
  <c r="EF366" i="1"/>
  <c r="EF369" i="1"/>
  <c r="EF368" i="1"/>
  <c r="EF373" i="1"/>
  <c r="EF372" i="1"/>
  <c r="EF375" i="1"/>
  <c r="EF378" i="1"/>
  <c r="EF377" i="1"/>
  <c r="EF361" i="1"/>
  <c r="EF371" i="1"/>
  <c r="EF363" i="1"/>
  <c r="EF370" i="1"/>
  <c r="EF297" i="1"/>
  <c r="EF244" i="1"/>
  <c r="EF310" i="1"/>
  <c r="EF307" i="1"/>
  <c r="EF334" i="1"/>
  <c r="EF333" i="1"/>
  <c r="EF251" i="1"/>
  <c r="EF306" i="1"/>
  <c r="EF329" i="1"/>
  <c r="EF278" i="1"/>
  <c r="EF248" i="1"/>
  <c r="EF351" i="1"/>
  <c r="EF315" i="1"/>
  <c r="EF276" i="1"/>
  <c r="EF327" i="1"/>
  <c r="EF347" i="1"/>
  <c r="EF223" i="1"/>
  <c r="EF348" i="1"/>
  <c r="EF344" i="1"/>
  <c r="EF246" i="1"/>
  <c r="EF311" i="1"/>
  <c r="EF302" i="1"/>
  <c r="EF238" i="1"/>
  <c r="EF283" i="1"/>
  <c r="EF342" i="1"/>
  <c r="EF308" i="1"/>
  <c r="EF247" i="1"/>
  <c r="EF225" i="1"/>
  <c r="EF219" i="1"/>
  <c r="EF274" i="1"/>
  <c r="EF242" i="1"/>
  <c r="EF293" i="1"/>
  <c r="EF229" i="1"/>
  <c r="EF279" i="1"/>
  <c r="EF312" i="1"/>
  <c r="EF357" i="1"/>
  <c r="EF298" i="1"/>
  <c r="EF234" i="1"/>
  <c r="EF294" i="1"/>
  <c r="EF277" i="1"/>
  <c r="EF292" i="1"/>
  <c r="EF338" i="1"/>
  <c r="EF326" i="1"/>
  <c r="EF317" i="1"/>
  <c r="EF325" i="1"/>
  <c r="EF303" i="1"/>
  <c r="EF330" i="1"/>
  <c r="EF349" i="1"/>
  <c r="EF296" i="1"/>
  <c r="EF233" i="1"/>
  <c r="EF299" i="1"/>
  <c r="EF235" i="1"/>
  <c r="EF258" i="1"/>
  <c r="EF328" i="1"/>
  <c r="EF228" i="1"/>
  <c r="EF331" i="1"/>
  <c r="EF257" i="1"/>
  <c r="EF304" i="1"/>
  <c r="EF300" i="1"/>
  <c r="EF271" i="1"/>
  <c r="EF313" i="1"/>
  <c r="EF322" i="1"/>
  <c r="EF275" i="1"/>
  <c r="EF266" i="1"/>
  <c r="EF336" i="1"/>
  <c r="EF236" i="1"/>
  <c r="EF230" i="1"/>
  <c r="EF264" i="1"/>
  <c r="EF267" i="1"/>
  <c r="EF358" i="1"/>
  <c r="EF345" i="1"/>
  <c r="EF240" i="1"/>
  <c r="EF255" i="1"/>
  <c r="EF353" i="1"/>
  <c r="EF285" i="1"/>
  <c r="EF253" i="1"/>
  <c r="EF221" i="1"/>
  <c r="EF239" i="1"/>
  <c r="EF249" i="1"/>
  <c r="EF332" i="1"/>
  <c r="EF232" i="1"/>
  <c r="EF226" i="1"/>
  <c r="EF309" i="1"/>
  <c r="EF340" i="1"/>
  <c r="EF343" i="1"/>
  <c r="EF243" i="1"/>
  <c r="EF346" i="1"/>
  <c r="EF335" i="1"/>
  <c r="EF270" i="1"/>
  <c r="EF321" i="1"/>
  <c r="EF339" i="1"/>
  <c r="EF281" i="1"/>
  <c r="EF324" i="1"/>
  <c r="EF290" i="1"/>
  <c r="EF319" i="1"/>
  <c r="EF354" i="1"/>
  <c r="EF245" i="1"/>
  <c r="EF295" i="1"/>
  <c r="EF273" i="1"/>
  <c r="EF218" i="1"/>
  <c r="EF301" i="1"/>
  <c r="EF254" i="1"/>
  <c r="EF252" i="1"/>
  <c r="EF305" i="1"/>
  <c r="EF227" i="1"/>
  <c r="EF250" i="1"/>
  <c r="EF241" i="1"/>
  <c r="EF320" i="1"/>
  <c r="EF314" i="1"/>
  <c r="EF284" i="1"/>
  <c r="EF231" i="1"/>
  <c r="EF291" i="1"/>
  <c r="EF282" i="1"/>
  <c r="EF337" i="1"/>
  <c r="EF269" i="1"/>
  <c r="EF352" i="1"/>
  <c r="EF316" i="1"/>
  <c r="EF318" i="1"/>
  <c r="EF356" i="1"/>
  <c r="EF288" i="1"/>
  <c r="EF350" i="1"/>
  <c r="EF237" i="1"/>
  <c r="EF222" i="1"/>
  <c r="EF341" i="1"/>
  <c r="EF256" i="1"/>
  <c r="EF224" i="1"/>
  <c r="EF355" i="1"/>
  <c r="EF323" i="1"/>
  <c r="EF220" i="1"/>
  <c r="BY115" i="1"/>
  <c r="BX293" i="1"/>
  <c r="BS293" i="1"/>
  <c r="CB293" i="1"/>
  <c r="CH293" i="1"/>
  <c r="CE293" i="1"/>
  <c r="BV293" i="1"/>
  <c r="CG293" i="1"/>
  <c r="CA293" i="1"/>
  <c r="CC293" i="1"/>
  <c r="BY293" i="1"/>
  <c r="CF293" i="1"/>
  <c r="BU293" i="1"/>
  <c r="CD293" i="1"/>
  <c r="BT293" i="1"/>
  <c r="BZ293" i="1"/>
  <c r="BW293" i="1"/>
  <c r="BK293" i="1"/>
  <c r="BO293" i="1"/>
  <c r="BL293" i="1"/>
  <c r="BH293" i="1"/>
  <c r="BM293" i="1"/>
  <c r="BP293" i="1"/>
  <c r="BN293" i="1"/>
  <c r="BI293" i="1"/>
  <c r="BQ293" i="1"/>
  <c r="BJ293" i="1"/>
  <c r="BR293" i="1"/>
  <c r="AW293" i="1"/>
  <c r="BF293" i="1"/>
  <c r="BA293" i="1"/>
  <c r="BB293" i="1"/>
  <c r="BC293" i="1"/>
  <c r="BE293" i="1"/>
  <c r="AU293" i="1"/>
  <c r="AY293" i="1"/>
  <c r="AV293" i="1"/>
  <c r="AX293" i="1"/>
  <c r="BG293" i="1"/>
  <c r="AZ293" i="1"/>
  <c r="BD293" i="1"/>
  <c r="AT293" i="1"/>
  <c r="AB293" i="1"/>
  <c r="Z293" i="1"/>
  <c r="AG293" i="1"/>
  <c r="AF293" i="1"/>
  <c r="AO293" i="1"/>
  <c r="AI293" i="1"/>
  <c r="AC293" i="1"/>
  <c r="AA293" i="1"/>
  <c r="AJ293" i="1"/>
  <c r="AK293" i="1"/>
  <c r="AN293" i="1"/>
  <c r="AM293" i="1"/>
  <c r="AS293" i="1"/>
  <c r="AE293" i="1"/>
  <c r="AP293" i="1"/>
  <c r="AD293" i="1"/>
  <c r="AQ293" i="1"/>
  <c r="AR293" i="1"/>
  <c r="AL293" i="1"/>
  <c r="AH293" i="1"/>
  <c r="K293" i="1"/>
  <c r="BY61" i="1"/>
  <c r="CD239" i="1"/>
  <c r="BX239" i="1"/>
  <c r="CA239" i="1"/>
  <c r="BT239" i="1"/>
  <c r="CH239" i="1"/>
  <c r="BS239" i="1"/>
  <c r="CE239" i="1"/>
  <c r="BV239" i="1"/>
  <c r="CF239" i="1"/>
  <c r="BY239" i="1"/>
  <c r="CG239" i="1"/>
  <c r="BW239" i="1"/>
  <c r="CB239" i="1"/>
  <c r="BZ239" i="1"/>
  <c r="CC239" i="1"/>
  <c r="BU239" i="1"/>
  <c r="BL239" i="1"/>
  <c r="BJ239" i="1"/>
  <c r="BM239" i="1"/>
  <c r="BR239" i="1"/>
  <c r="BN239" i="1"/>
  <c r="BK239" i="1"/>
  <c r="BO239" i="1"/>
  <c r="BH239" i="1"/>
  <c r="BP239" i="1"/>
  <c r="BI239" i="1"/>
  <c r="BQ239" i="1"/>
  <c r="BG239" i="1"/>
  <c r="AU239" i="1"/>
  <c r="BF239" i="1"/>
  <c r="AY239" i="1"/>
  <c r="BE239" i="1"/>
  <c r="AX239" i="1"/>
  <c r="BB239" i="1"/>
  <c r="BA239" i="1"/>
  <c r="BC239" i="1"/>
  <c r="AZ239" i="1"/>
  <c r="BD239" i="1"/>
  <c r="AV239" i="1"/>
  <c r="AW239" i="1"/>
  <c r="AF239" i="1"/>
  <c r="AR239" i="1"/>
  <c r="K239" i="1"/>
  <c r="AG239" i="1"/>
  <c r="AQ239" i="1"/>
  <c r="AB239" i="1"/>
  <c r="AD239" i="1"/>
  <c r="AJ239" i="1"/>
  <c r="AL239" i="1"/>
  <c r="AM239" i="1"/>
  <c r="AT239" i="1"/>
  <c r="AS239" i="1"/>
  <c r="AN239" i="1"/>
  <c r="AC239" i="1"/>
  <c r="AO239" i="1"/>
  <c r="AE239" i="1"/>
  <c r="AH239" i="1"/>
  <c r="AI239" i="1"/>
  <c r="AP239" i="1"/>
  <c r="AK239" i="1"/>
  <c r="EQ216" i="1"/>
  <c r="EQ218" i="1" s="1"/>
  <c r="BU321" i="1"/>
  <c r="BV321" i="1"/>
  <c r="CB321" i="1"/>
  <c r="CA321" i="1"/>
  <c r="CF321" i="1"/>
  <c r="BW321" i="1"/>
  <c r="CG321" i="1"/>
  <c r="BZ321" i="1"/>
  <c r="CH321" i="1"/>
  <c r="BY321" i="1"/>
  <c r="CD321" i="1"/>
  <c r="BT321" i="1"/>
  <c r="CE321" i="1"/>
  <c r="BX321" i="1"/>
  <c r="CC321" i="1"/>
  <c r="BS321" i="1"/>
  <c r="BO321" i="1"/>
  <c r="BN321" i="1"/>
  <c r="BR321" i="1"/>
  <c r="BQ321" i="1"/>
  <c r="BH321" i="1"/>
  <c r="BP321" i="1"/>
  <c r="BI321" i="1"/>
  <c r="BJ321" i="1"/>
  <c r="BK321" i="1"/>
  <c r="BL321" i="1"/>
  <c r="BM321" i="1"/>
  <c r="AV321" i="1"/>
  <c r="BB321" i="1"/>
  <c r="AU321" i="1"/>
  <c r="AY321" i="1"/>
  <c r="BD321" i="1"/>
  <c r="BG321" i="1"/>
  <c r="BC321" i="1"/>
  <c r="AW321" i="1"/>
  <c r="BF321" i="1"/>
  <c r="AX321" i="1"/>
  <c r="BA321" i="1"/>
  <c r="AZ321" i="1"/>
  <c r="BE321" i="1"/>
  <c r="AI321" i="1"/>
  <c r="AC321" i="1"/>
  <c r="AE321" i="1"/>
  <c r="AQ321" i="1"/>
  <c r="AD321" i="1"/>
  <c r="AM321" i="1"/>
  <c r="AB321" i="1"/>
  <c r="AH321" i="1"/>
  <c r="AF321" i="1"/>
  <c r="AJ321" i="1"/>
  <c r="AK321" i="1"/>
  <c r="AN321" i="1"/>
  <c r="AR321" i="1"/>
  <c r="AL321" i="1"/>
  <c r="AG321" i="1"/>
  <c r="AS321" i="1"/>
  <c r="AP321" i="1"/>
  <c r="AO321" i="1"/>
  <c r="Z321" i="1"/>
  <c r="K321" i="1"/>
  <c r="AA321" i="1"/>
  <c r="AT321" i="1"/>
  <c r="BY58" i="1"/>
  <c r="CD236" i="1"/>
  <c r="BS236" i="1"/>
  <c r="CH236" i="1"/>
  <c r="BT236" i="1"/>
  <c r="BY236" i="1"/>
  <c r="BU236" i="1"/>
  <c r="CE236" i="1"/>
  <c r="CA236" i="1"/>
  <c r="CG236" i="1"/>
  <c r="BX236" i="1"/>
  <c r="CB236" i="1"/>
  <c r="BZ236" i="1"/>
  <c r="CF236" i="1"/>
  <c r="BW236" i="1"/>
  <c r="CC236" i="1"/>
  <c r="BV236" i="1"/>
  <c r="BP236" i="1"/>
  <c r="BQ236" i="1"/>
  <c r="BI236" i="1"/>
  <c r="BJ236" i="1"/>
  <c r="BR236" i="1"/>
  <c r="BK236" i="1"/>
  <c r="BM236" i="1"/>
  <c r="BL236" i="1"/>
  <c r="BN236" i="1"/>
  <c r="BO236" i="1"/>
  <c r="BH236" i="1"/>
  <c r="AZ236" i="1"/>
  <c r="BD236" i="1"/>
  <c r="BF236" i="1"/>
  <c r="BC236" i="1"/>
  <c r="BE236" i="1"/>
  <c r="AW236" i="1"/>
  <c r="AU236" i="1"/>
  <c r="BG236" i="1"/>
  <c r="BA236" i="1"/>
  <c r="AV236" i="1"/>
  <c r="AX236" i="1"/>
  <c r="AY236" i="1"/>
  <c r="BB236" i="1"/>
  <c r="AD236" i="1"/>
  <c r="AO236" i="1"/>
  <c r="AM236" i="1"/>
  <c r="AQ236" i="1"/>
  <c r="AC236" i="1"/>
  <c r="AF236" i="1"/>
  <c r="AJ236" i="1"/>
  <c r="AS236" i="1"/>
  <c r="AG236" i="1"/>
  <c r="AH236" i="1"/>
  <c r="AP236" i="1"/>
  <c r="AI236" i="1"/>
  <c r="AK236" i="1"/>
  <c r="AR236" i="1"/>
  <c r="AL236" i="1"/>
  <c r="AT236" i="1"/>
  <c r="AE236" i="1"/>
  <c r="AN236" i="1"/>
  <c r="BY68" i="1"/>
  <c r="BX246" i="1"/>
  <c r="BT246" i="1"/>
  <c r="CF246" i="1"/>
  <c r="BY246" i="1"/>
  <c r="CB246" i="1"/>
  <c r="CA246" i="1"/>
  <c r="CG246" i="1"/>
  <c r="BU246" i="1"/>
  <c r="CD246" i="1"/>
  <c r="BS246" i="1"/>
  <c r="CH246" i="1"/>
  <c r="BV246" i="1"/>
  <c r="CC246" i="1"/>
  <c r="CE246" i="1"/>
  <c r="BZ246" i="1"/>
  <c r="BW246" i="1"/>
  <c r="BK246" i="1"/>
  <c r="BL246" i="1"/>
  <c r="BM246" i="1"/>
  <c r="BO246" i="1"/>
  <c r="BN246" i="1"/>
  <c r="BH246" i="1"/>
  <c r="BP246" i="1"/>
  <c r="BI246" i="1"/>
  <c r="BQ246" i="1"/>
  <c r="BJ246" i="1"/>
  <c r="BR246" i="1"/>
  <c r="BA246" i="1"/>
  <c r="AV246" i="1"/>
  <c r="AY246" i="1"/>
  <c r="AW246" i="1"/>
  <c r="BF246" i="1"/>
  <c r="AZ246" i="1"/>
  <c r="BE246" i="1"/>
  <c r="AU246" i="1"/>
  <c r="BC246" i="1"/>
  <c r="AX246" i="1"/>
  <c r="BG246" i="1"/>
  <c r="BD246" i="1"/>
  <c r="BB246" i="1"/>
  <c r="AD246" i="1"/>
  <c r="Z246" i="1"/>
  <c r="AL246" i="1"/>
  <c r="AB246" i="1"/>
  <c r="AT246" i="1"/>
  <c r="AF246" i="1"/>
  <c r="AE246" i="1"/>
  <c r="AN246" i="1"/>
  <c r="AA246" i="1"/>
  <c r="AM246" i="1"/>
  <c r="K246" i="1"/>
  <c r="AQ246" i="1"/>
  <c r="AO246" i="1"/>
  <c r="AC246" i="1"/>
  <c r="AP246" i="1"/>
  <c r="AS246" i="1"/>
  <c r="AR246" i="1"/>
  <c r="BY150" i="1"/>
  <c r="CA328" i="1"/>
  <c r="BT328" i="1"/>
  <c r="CG328" i="1"/>
  <c r="BZ328" i="1"/>
  <c r="CE328" i="1"/>
  <c r="BY328" i="1"/>
  <c r="CF328" i="1"/>
  <c r="BW328" i="1"/>
  <c r="CB328" i="1"/>
  <c r="BV328" i="1"/>
  <c r="CC328" i="1"/>
  <c r="BX328" i="1"/>
  <c r="CH328" i="1"/>
  <c r="BU328" i="1"/>
  <c r="CD328" i="1"/>
  <c r="BS328" i="1"/>
  <c r="BH328" i="1"/>
  <c r="BJ328" i="1"/>
  <c r="BP328" i="1"/>
  <c r="BO328" i="1"/>
  <c r="BQ328" i="1"/>
  <c r="BI328" i="1"/>
  <c r="BN328" i="1"/>
  <c r="BR328" i="1"/>
  <c r="BM328" i="1"/>
  <c r="BL328" i="1"/>
  <c r="BK328" i="1"/>
  <c r="BG328" i="1"/>
  <c r="AY328" i="1"/>
  <c r="BD328" i="1"/>
  <c r="AU328" i="1"/>
  <c r="AX328" i="1"/>
  <c r="BA328" i="1"/>
  <c r="BF328" i="1"/>
  <c r="AW328" i="1"/>
  <c r="BC328" i="1"/>
  <c r="BE328" i="1"/>
  <c r="BB328" i="1"/>
  <c r="AV328" i="1"/>
  <c r="AZ328" i="1"/>
  <c r="AL328" i="1"/>
  <c r="AE328" i="1"/>
  <c r="AJ328" i="1"/>
  <c r="AF328" i="1"/>
  <c r="AI328" i="1"/>
  <c r="AS328" i="1"/>
  <c r="AH328" i="1"/>
  <c r="AD328" i="1"/>
  <c r="AM328" i="1"/>
  <c r="AT328" i="1"/>
  <c r="AP328" i="1"/>
  <c r="AN328" i="1"/>
  <c r="AQ328" i="1"/>
  <c r="AB328" i="1"/>
  <c r="AG328" i="1"/>
  <c r="K328" i="1"/>
  <c r="AR328" i="1"/>
  <c r="AO328" i="1"/>
  <c r="AC328" i="1"/>
  <c r="Z328" i="1"/>
  <c r="AK328" i="1"/>
  <c r="AA328" i="1"/>
  <c r="BY71" i="1"/>
  <c r="CB249" i="1"/>
  <c r="BW249" i="1"/>
  <c r="CA249" i="1"/>
  <c r="BV249" i="1"/>
  <c r="BX249" i="1"/>
  <c r="BT249" i="1"/>
  <c r="CE249" i="1"/>
  <c r="CF249" i="1"/>
  <c r="CG249" i="1"/>
  <c r="BZ249" i="1"/>
  <c r="CD249" i="1"/>
  <c r="BY249" i="1"/>
  <c r="CC249" i="1"/>
  <c r="BU249" i="1"/>
  <c r="CH249" i="1"/>
  <c r="BS249" i="1"/>
  <c r="BN249" i="1"/>
  <c r="BK249" i="1"/>
  <c r="BQ249" i="1"/>
  <c r="BO249" i="1"/>
  <c r="BP249" i="1"/>
  <c r="BH249" i="1"/>
  <c r="BL249" i="1"/>
  <c r="BI249" i="1"/>
  <c r="BJ249" i="1"/>
  <c r="BR249" i="1"/>
  <c r="BM249" i="1"/>
  <c r="BF249" i="1"/>
  <c r="BB249" i="1"/>
  <c r="AY249" i="1"/>
  <c r="BA249" i="1"/>
  <c r="AX249" i="1"/>
  <c r="BE249" i="1"/>
  <c r="BC249" i="1"/>
  <c r="AZ249" i="1"/>
  <c r="AV249" i="1"/>
  <c r="AU249" i="1"/>
  <c r="AW249" i="1"/>
  <c r="BG249" i="1"/>
  <c r="BD249" i="1"/>
  <c r="AM249" i="1"/>
  <c r="AD249" i="1"/>
  <c r="AJ249" i="1"/>
  <c r="AK249" i="1"/>
  <c r="AG249" i="1"/>
  <c r="AB249" i="1"/>
  <c r="AR249" i="1"/>
  <c r="AE249" i="1"/>
  <c r="AN249" i="1"/>
  <c r="AS249" i="1"/>
  <c r="AH249" i="1"/>
  <c r="AT249" i="1"/>
  <c r="AP249" i="1"/>
  <c r="K249" i="1"/>
  <c r="AA249" i="1"/>
  <c r="AC249" i="1"/>
  <c r="AO249" i="1"/>
  <c r="AF249" i="1"/>
  <c r="AQ249" i="1"/>
  <c r="AI249" i="1"/>
  <c r="BY85" i="1"/>
  <c r="CH263" i="1"/>
  <c r="BV263" i="1"/>
  <c r="BZ263" i="1"/>
  <c r="BX263" i="1"/>
  <c r="CE263" i="1"/>
  <c r="BT263" i="1"/>
  <c r="CD263" i="1"/>
  <c r="BS263" i="1"/>
  <c r="CF263" i="1"/>
  <c r="CB263" i="1"/>
  <c r="BW263" i="1"/>
  <c r="CA263" i="1"/>
  <c r="CC263" i="1"/>
  <c r="BY263" i="1"/>
  <c r="CG263" i="1"/>
  <c r="BU263" i="1"/>
  <c r="BO263" i="1"/>
  <c r="BM263" i="1"/>
  <c r="BN263" i="1"/>
  <c r="BP263" i="1"/>
  <c r="BQ263" i="1"/>
  <c r="BR263" i="1"/>
  <c r="AV263" i="1"/>
  <c r="BG263" i="1"/>
  <c r="AX263" i="1"/>
  <c r="BE263" i="1"/>
  <c r="AW263" i="1"/>
  <c r="BB263" i="1"/>
  <c r="AE263" i="1"/>
  <c r="AP263" i="1"/>
  <c r="K263" i="1"/>
  <c r="AY263" i="1"/>
  <c r="AM263" i="1"/>
  <c r="Z263" i="1"/>
  <c r="AZ263" i="1"/>
  <c r="AF263" i="1"/>
  <c r="AS263" i="1"/>
  <c r="AU263" i="1"/>
  <c r="AN263" i="1"/>
  <c r="AC263" i="1"/>
  <c r="BA263" i="1"/>
  <c r="AG263" i="1"/>
  <c r="AH263" i="1"/>
  <c r="BF263" i="1"/>
  <c r="AD263" i="1"/>
  <c r="AO263" i="1"/>
  <c r="AB263" i="1"/>
  <c r="BC263" i="1"/>
  <c r="AL263" i="1"/>
  <c r="AA263" i="1"/>
  <c r="AJ263" i="1"/>
  <c r="BD263" i="1"/>
  <c r="AT263" i="1"/>
  <c r="AI263" i="1"/>
  <c r="AK263" i="1"/>
  <c r="BY124" i="1"/>
  <c r="CE302" i="1"/>
  <c r="CA302" i="1"/>
  <c r="CB302" i="1"/>
  <c r="BV302" i="1"/>
  <c r="CD302" i="1"/>
  <c r="BY302" i="1"/>
  <c r="CF302" i="1"/>
  <c r="BW302" i="1"/>
  <c r="CG302" i="1"/>
  <c r="BS302" i="1"/>
  <c r="BX302" i="1"/>
  <c r="BT302" i="1"/>
  <c r="BZ302" i="1"/>
  <c r="BU302" i="1"/>
  <c r="CC302" i="1"/>
  <c r="CH302" i="1"/>
  <c r="BQ302" i="1"/>
  <c r="BN302" i="1"/>
  <c r="BK302" i="1"/>
  <c r="BJ302" i="1"/>
  <c r="BR302" i="1"/>
  <c r="BI302" i="1"/>
  <c r="BM302" i="1"/>
  <c r="BL302" i="1"/>
  <c r="BO302" i="1"/>
  <c r="BH302" i="1"/>
  <c r="BP302" i="1"/>
  <c r="AV302" i="1"/>
  <c r="BA302" i="1"/>
  <c r="BE302" i="1"/>
  <c r="AU302" i="1"/>
  <c r="BC302" i="1"/>
  <c r="AW302" i="1"/>
  <c r="AX302" i="1"/>
  <c r="AZ302" i="1"/>
  <c r="AY302" i="1"/>
  <c r="BF302" i="1"/>
  <c r="BG302" i="1"/>
  <c r="BD302" i="1"/>
  <c r="BB302" i="1"/>
  <c r="AG302" i="1"/>
  <c r="AP302" i="1"/>
  <c r="AA302" i="1"/>
  <c r="AO302" i="1"/>
  <c r="AH302" i="1"/>
  <c r="AT302" i="1"/>
  <c r="AB302" i="1"/>
  <c r="AS302" i="1"/>
  <c r="AD302" i="1"/>
  <c r="AJ302" i="1"/>
  <c r="AK302" i="1"/>
  <c r="AF302" i="1"/>
  <c r="AR302" i="1"/>
  <c r="AL302" i="1"/>
  <c r="AI302" i="1"/>
  <c r="AC302" i="1"/>
  <c r="AN302" i="1"/>
  <c r="K302" i="1"/>
  <c r="AM302" i="1"/>
  <c r="Z302" i="1"/>
  <c r="AE302" i="1"/>
  <c r="AQ302" i="1"/>
  <c r="EH368" i="1"/>
  <c r="EH365" i="1"/>
  <c r="EH370" i="1"/>
  <c r="EH367" i="1"/>
  <c r="EH359" i="1"/>
  <c r="EH378" i="1"/>
  <c r="EH361" i="1"/>
  <c r="EH360" i="1"/>
  <c r="EH363" i="1"/>
  <c r="EH362" i="1"/>
  <c r="EH366" i="1"/>
  <c r="EH371" i="1"/>
  <c r="EH372" i="1"/>
  <c r="EH373" i="1"/>
  <c r="EH374" i="1"/>
  <c r="EH375" i="1"/>
  <c r="EH376" i="1"/>
  <c r="EH369" i="1"/>
  <c r="EH377" i="1"/>
  <c r="EH364" i="1"/>
  <c r="EH279" i="1"/>
  <c r="EH321" i="1"/>
  <c r="EH289" i="1"/>
  <c r="EH225" i="1"/>
  <c r="EH307" i="1"/>
  <c r="EH298" i="1"/>
  <c r="EH219" i="1"/>
  <c r="EH229" i="1"/>
  <c r="EH308" i="1"/>
  <c r="EH248" i="1"/>
  <c r="EH242" i="1"/>
  <c r="EH329" i="1"/>
  <c r="EH311" i="1"/>
  <c r="EH312" i="1"/>
  <c r="EH270" i="1"/>
  <c r="EH280" i="1"/>
  <c r="EH251" i="1"/>
  <c r="EH306" i="1"/>
  <c r="EH274" i="1"/>
  <c r="EH276" i="1"/>
  <c r="EH338" i="1"/>
  <c r="EH272" i="1"/>
  <c r="EH333" i="1"/>
  <c r="EH348" i="1"/>
  <c r="EH344" i="1"/>
  <c r="EH327" i="1"/>
  <c r="EH340" i="1"/>
  <c r="EH223" i="1"/>
  <c r="EH297" i="1"/>
  <c r="EH351" i="1"/>
  <c r="EH315" i="1"/>
  <c r="EH342" i="1"/>
  <c r="EH293" i="1"/>
  <c r="EH246" i="1"/>
  <c r="EH347" i="1"/>
  <c r="EH247" i="1"/>
  <c r="EH283" i="1"/>
  <c r="EH244" i="1"/>
  <c r="EH257" i="1"/>
  <c r="EH346" i="1"/>
  <c r="EH303" i="1"/>
  <c r="EH230" i="1"/>
  <c r="EH245" i="1"/>
  <c r="EH240" i="1"/>
  <c r="EH343" i="1"/>
  <c r="EH253" i="1"/>
  <c r="EH221" i="1"/>
  <c r="EH235" i="1"/>
  <c r="EH258" i="1"/>
  <c r="EH226" i="1"/>
  <c r="EH309" i="1"/>
  <c r="EH310" i="1"/>
  <c r="EH317" i="1"/>
  <c r="EH335" i="1"/>
  <c r="EH299" i="1"/>
  <c r="EH292" i="1"/>
  <c r="EH265" i="1"/>
  <c r="EH331" i="1"/>
  <c r="EH353" i="1"/>
  <c r="EH339" i="1"/>
  <c r="EH324" i="1"/>
  <c r="EH358" i="1"/>
  <c r="EH326" i="1"/>
  <c r="EH334" i="1"/>
  <c r="EH234" i="1"/>
  <c r="EH300" i="1"/>
  <c r="EH330" i="1"/>
  <c r="EH345" i="1"/>
  <c r="EH228" i="1"/>
  <c r="EH295" i="1"/>
  <c r="EH238" i="1"/>
  <c r="EH243" i="1"/>
  <c r="EH325" i="1"/>
  <c r="EH294" i="1"/>
  <c r="EH233" i="1"/>
  <c r="EH357" i="1"/>
  <c r="EH255" i="1"/>
  <c r="EH336" i="1"/>
  <c r="EH313" i="1"/>
  <c r="EH281" i="1"/>
  <c r="EH267" i="1"/>
  <c r="EH302" i="1"/>
  <c r="EH304" i="1"/>
  <c r="EH275" i="1"/>
  <c r="EH285" i="1"/>
  <c r="EH268" i="1"/>
  <c r="EH236" i="1"/>
  <c r="EH271" i="1"/>
  <c r="EH239" i="1"/>
  <c r="EH349" i="1"/>
  <c r="EH249" i="1"/>
  <c r="EH332" i="1"/>
  <c r="EH296" i="1"/>
  <c r="EH232" i="1"/>
  <c r="EH322" i="1"/>
  <c r="EH277" i="1"/>
  <c r="EH263" i="1"/>
  <c r="EH231" i="1"/>
  <c r="EH318" i="1"/>
  <c r="EH227" i="1"/>
  <c r="EH282" i="1"/>
  <c r="EH337" i="1"/>
  <c r="EH316" i="1"/>
  <c r="EH284" i="1"/>
  <c r="EH273" i="1"/>
  <c r="EH328" i="1"/>
  <c r="EH354" i="1"/>
  <c r="EH341" i="1"/>
  <c r="EH356" i="1"/>
  <c r="EH256" i="1"/>
  <c r="EH355" i="1"/>
  <c r="EH323" i="1"/>
  <c r="EH286" i="1"/>
  <c r="EH254" i="1"/>
  <c r="EH241" i="1"/>
  <c r="EH314" i="1"/>
  <c r="EH218" i="1"/>
  <c r="EH252" i="1"/>
  <c r="EH291" i="1"/>
  <c r="EH250" i="1"/>
  <c r="EH269" i="1"/>
  <c r="EH352" i="1"/>
  <c r="EH319" i="1"/>
  <c r="EH222" i="1"/>
  <c r="EH305" i="1"/>
  <c r="EH320" i="1"/>
  <c r="EH224" i="1"/>
  <c r="EH350" i="1"/>
  <c r="EH301" i="1"/>
  <c r="EH237" i="1"/>
  <c r="EH220" i="1"/>
  <c r="BY137" i="1"/>
  <c r="CB315" i="1"/>
  <c r="BV315" i="1"/>
  <c r="CH315" i="1"/>
  <c r="BS315" i="1"/>
  <c r="CG315" i="1"/>
  <c r="BX315" i="1"/>
  <c r="CC315" i="1"/>
  <c r="BW315" i="1"/>
  <c r="CD315" i="1"/>
  <c r="BU315" i="1"/>
  <c r="BZ315" i="1"/>
  <c r="BY315" i="1"/>
  <c r="CE315" i="1"/>
  <c r="CA315" i="1"/>
  <c r="CF315" i="1"/>
  <c r="BT315" i="1"/>
  <c r="BP315" i="1"/>
  <c r="BO315" i="1"/>
  <c r="BI315" i="1"/>
  <c r="BK315" i="1"/>
  <c r="BQ315" i="1"/>
  <c r="BH315" i="1"/>
  <c r="BJ315" i="1"/>
  <c r="BR315" i="1"/>
  <c r="BL315" i="1"/>
  <c r="BM315" i="1"/>
  <c r="BN315" i="1"/>
  <c r="AY315" i="1"/>
  <c r="BC315" i="1"/>
  <c r="AV315" i="1"/>
  <c r="BB315" i="1"/>
  <c r="BE315" i="1"/>
  <c r="AW315" i="1"/>
  <c r="BF315" i="1"/>
  <c r="AX315" i="1"/>
  <c r="BA315" i="1"/>
  <c r="AU315" i="1"/>
  <c r="BG315" i="1"/>
  <c r="AZ315" i="1"/>
  <c r="BD315" i="1"/>
  <c r="AC315" i="1"/>
  <c r="AF315" i="1"/>
  <c r="AK315" i="1"/>
  <c r="AN315" i="1"/>
  <c r="K315" i="1"/>
  <c r="Z315" i="1"/>
  <c r="AL315" i="1"/>
  <c r="AB315" i="1"/>
  <c r="AT315" i="1"/>
  <c r="AP315" i="1"/>
  <c r="AJ315" i="1"/>
  <c r="AE315" i="1"/>
  <c r="AA315" i="1"/>
  <c r="AR315" i="1"/>
  <c r="AM315" i="1"/>
  <c r="AI315" i="1"/>
  <c r="AS315" i="1"/>
  <c r="AD315" i="1"/>
  <c r="AG315" i="1"/>
  <c r="AO315" i="1"/>
  <c r="AH315" i="1"/>
  <c r="AQ315" i="1"/>
  <c r="AL249" i="1"/>
  <c r="BY109" i="1"/>
  <c r="BZ287" i="1"/>
  <c r="BW287" i="1"/>
  <c r="CE287" i="1"/>
  <c r="CA287" i="1"/>
  <c r="CD287" i="1"/>
  <c r="BV287" i="1"/>
  <c r="CB287" i="1"/>
  <c r="BU287" i="1"/>
  <c r="CH287" i="1"/>
  <c r="BS287" i="1"/>
  <c r="CC287" i="1"/>
  <c r="BT287" i="1"/>
  <c r="CF287" i="1"/>
  <c r="CG287" i="1"/>
  <c r="BY287" i="1"/>
  <c r="BX287" i="1"/>
  <c r="BK287" i="1"/>
  <c r="BL287" i="1"/>
  <c r="BM287" i="1"/>
  <c r="BN287" i="1"/>
  <c r="BI287" i="1"/>
  <c r="BO287" i="1"/>
  <c r="BQ287" i="1"/>
  <c r="BH287" i="1"/>
  <c r="BJ287" i="1"/>
  <c r="BP287" i="1"/>
  <c r="BR287" i="1"/>
  <c r="BA287" i="1"/>
  <c r="BG287" i="1"/>
  <c r="AZ287" i="1"/>
  <c r="AW287" i="1"/>
  <c r="AX287" i="1"/>
  <c r="BF287" i="1"/>
  <c r="AU287" i="1"/>
  <c r="BC287" i="1"/>
  <c r="AY287" i="1"/>
  <c r="BB287" i="1"/>
  <c r="BD287" i="1"/>
  <c r="BE287" i="1"/>
  <c r="AV287" i="1"/>
  <c r="AR287" i="1"/>
  <c r="AP287" i="1"/>
  <c r="K287" i="1"/>
  <c r="AE287" i="1"/>
  <c r="AF287" i="1"/>
  <c r="AM287" i="1"/>
  <c r="AS287" i="1"/>
  <c r="AA287" i="1"/>
  <c r="AH287" i="1"/>
  <c r="Z287" i="1"/>
  <c r="AI287" i="1"/>
  <c r="AL287" i="1"/>
  <c r="AG287" i="1"/>
  <c r="AQ287" i="1"/>
  <c r="AC287" i="1"/>
  <c r="AK287" i="1"/>
  <c r="AB287" i="1"/>
  <c r="AO287" i="1"/>
  <c r="AN287" i="1"/>
  <c r="AJ287" i="1"/>
  <c r="AD287" i="1"/>
  <c r="AT287" i="1"/>
  <c r="DS366" i="1"/>
  <c r="DS364" i="1"/>
  <c r="DS375" i="1"/>
  <c r="DS368" i="1"/>
  <c r="DS361" i="1"/>
  <c r="DS370" i="1"/>
  <c r="DS367" i="1"/>
  <c r="DS372" i="1"/>
  <c r="DS369" i="1"/>
  <c r="DS373" i="1"/>
  <c r="DS374" i="1"/>
  <c r="DS377" i="1"/>
  <c r="DS376" i="1"/>
  <c r="DS359" i="1"/>
  <c r="DS378" i="1"/>
  <c r="DS360" i="1"/>
  <c r="DS363" i="1"/>
  <c r="DS362" i="1"/>
  <c r="DS365" i="1"/>
  <c r="DS371" i="1"/>
  <c r="DS223" i="1"/>
  <c r="DS348" i="1"/>
  <c r="DS306" i="1"/>
  <c r="DS244" i="1"/>
  <c r="DS255" i="1"/>
  <c r="DS312" i="1"/>
  <c r="DS315" i="1"/>
  <c r="DS279" i="1"/>
  <c r="DS225" i="1"/>
  <c r="DS333" i="1"/>
  <c r="DS219" i="1"/>
  <c r="DS242" i="1"/>
  <c r="DS261" i="1"/>
  <c r="DS278" i="1"/>
  <c r="DS280" i="1"/>
  <c r="DS248" i="1"/>
  <c r="DS327" i="1"/>
  <c r="DS283" i="1"/>
  <c r="DS251" i="1"/>
  <c r="DS270" i="1"/>
  <c r="DS289" i="1"/>
  <c r="DS275" i="1"/>
  <c r="DS298" i="1"/>
  <c r="DS274" i="1"/>
  <c r="DS276" i="1"/>
  <c r="DS257" i="1"/>
  <c r="DS304" i="1"/>
  <c r="DS272" i="1"/>
  <c r="DS351" i="1"/>
  <c r="DS311" i="1"/>
  <c r="DS297" i="1"/>
  <c r="DS342" i="1"/>
  <c r="DS329" i="1"/>
  <c r="DS293" i="1"/>
  <c r="DS229" i="1"/>
  <c r="DS344" i="1"/>
  <c r="DS308" i="1"/>
  <c r="DS246" i="1"/>
  <c r="DS347" i="1"/>
  <c r="DS247" i="1"/>
  <c r="DS338" i="1"/>
  <c r="DS238" i="1"/>
  <c r="DS321" i="1"/>
  <c r="DS266" i="1"/>
  <c r="DS287" i="1"/>
  <c r="DS271" i="1"/>
  <c r="DS239" i="1"/>
  <c r="DS281" i="1"/>
  <c r="DS267" i="1"/>
  <c r="DS358" i="1"/>
  <c r="DS309" i="1"/>
  <c r="DS319" i="1"/>
  <c r="DS295" i="1"/>
  <c r="DS263" i="1"/>
  <c r="DS302" i="1"/>
  <c r="DS334" i="1"/>
  <c r="DS303" i="1"/>
  <c r="DS230" i="1"/>
  <c r="DS245" i="1"/>
  <c r="DS260" i="1"/>
  <c r="DS357" i="1"/>
  <c r="DS353" i="1"/>
  <c r="DS285" i="1"/>
  <c r="DS221" i="1"/>
  <c r="DS300" i="1"/>
  <c r="DS339" i="1"/>
  <c r="DS294" i="1"/>
  <c r="DS262" i="1"/>
  <c r="DS322" i="1"/>
  <c r="DS258" i="1"/>
  <c r="DS226" i="1"/>
  <c r="DS307" i="1"/>
  <c r="DS243" i="1"/>
  <c r="DS317" i="1"/>
  <c r="DS268" i="1"/>
  <c r="DS325" i="1"/>
  <c r="DS233" i="1"/>
  <c r="DS299" i="1"/>
  <c r="DS235" i="1"/>
  <c r="DS345" i="1"/>
  <c r="DS340" i="1"/>
  <c r="DS310" i="1"/>
  <c r="DS332" i="1"/>
  <c r="DS296" i="1"/>
  <c r="DS335" i="1"/>
  <c r="DS290" i="1"/>
  <c r="DS265" i="1"/>
  <c r="DS326" i="1"/>
  <c r="DS343" i="1"/>
  <c r="DS234" i="1"/>
  <c r="DS236" i="1"/>
  <c r="DS313" i="1"/>
  <c r="DS324" i="1"/>
  <c r="DS277" i="1"/>
  <c r="DS240" i="1"/>
  <c r="DS253" i="1"/>
  <c r="DS232" i="1"/>
  <c r="DS336" i="1"/>
  <c r="DS346" i="1"/>
  <c r="DS330" i="1"/>
  <c r="DS349" i="1"/>
  <c r="DS249" i="1"/>
  <c r="DS264" i="1"/>
  <c r="DS228" i="1"/>
  <c r="DS222" i="1"/>
  <c r="DS305" i="1"/>
  <c r="DS356" i="1"/>
  <c r="DS224" i="1"/>
  <c r="DS323" i="1"/>
  <c r="DS259" i="1"/>
  <c r="DS301" i="1"/>
  <c r="DS237" i="1"/>
  <c r="DS220" i="1"/>
  <c r="DS292" i="1"/>
  <c r="DS341" i="1"/>
  <c r="DS288" i="1"/>
  <c r="DS227" i="1"/>
  <c r="DS337" i="1"/>
  <c r="DS352" i="1"/>
  <c r="DS316" i="1"/>
  <c r="DS282" i="1"/>
  <c r="DS273" i="1"/>
  <c r="DS320" i="1"/>
  <c r="DS218" i="1"/>
  <c r="DS318" i="1"/>
  <c r="DS256" i="1"/>
  <c r="DS355" i="1"/>
  <c r="DS328" i="1"/>
  <c r="DS331" i="1"/>
  <c r="DS231" i="1"/>
  <c r="DS241" i="1"/>
  <c r="DS291" i="1"/>
  <c r="DS284" i="1"/>
  <c r="DS286" i="1"/>
  <c r="DS254" i="1"/>
  <c r="DS350" i="1"/>
  <c r="DS250" i="1"/>
  <c r="DS252" i="1"/>
  <c r="DS354" i="1"/>
  <c r="DS314" i="1"/>
  <c r="DS269" i="1"/>
  <c r="BY106" i="1"/>
  <c r="BZ284" i="1"/>
  <c r="BS284" i="1"/>
  <c r="CC284" i="1"/>
  <c r="BX284" i="1"/>
  <c r="CE284" i="1"/>
  <c r="BV284" i="1"/>
  <c r="CG284" i="1"/>
  <c r="CA284" i="1"/>
  <c r="CH284" i="1"/>
  <c r="BW284" i="1"/>
  <c r="CB284" i="1"/>
  <c r="BU284" i="1"/>
  <c r="CF284" i="1"/>
  <c r="BT284" i="1"/>
  <c r="CD284" i="1"/>
  <c r="BY284" i="1"/>
  <c r="BJ284" i="1"/>
  <c r="BP284" i="1"/>
  <c r="BR284" i="1"/>
  <c r="BI284" i="1"/>
  <c r="BK284" i="1"/>
  <c r="BQ284" i="1"/>
  <c r="BL284" i="1"/>
  <c r="BM284" i="1"/>
  <c r="BN284" i="1"/>
  <c r="BO284" i="1"/>
  <c r="BH284" i="1"/>
  <c r="BA284" i="1"/>
  <c r="BC284" i="1"/>
  <c r="BG284" i="1"/>
  <c r="AV284" i="1"/>
  <c r="BF284" i="1"/>
  <c r="BD284" i="1"/>
  <c r="BE284" i="1"/>
  <c r="AY284" i="1"/>
  <c r="AZ284" i="1"/>
  <c r="AW284" i="1"/>
  <c r="BB284" i="1"/>
  <c r="AU284" i="1"/>
  <c r="AX284" i="1"/>
  <c r="AD284" i="1"/>
  <c r="AO284" i="1"/>
  <c r="AL284" i="1"/>
  <c r="AE284" i="1"/>
  <c r="Z284" i="1"/>
  <c r="AT284" i="1"/>
  <c r="AR284" i="1"/>
  <c r="AH284" i="1"/>
  <c r="AG284" i="1"/>
  <c r="AF284" i="1"/>
  <c r="AP284" i="1"/>
  <c r="AK284" i="1"/>
  <c r="AJ284" i="1"/>
  <c r="AA284" i="1"/>
  <c r="AB284" i="1"/>
  <c r="AM284" i="1"/>
  <c r="AI284" i="1"/>
  <c r="AN284" i="1"/>
  <c r="AS284" i="1"/>
  <c r="AQ284" i="1"/>
  <c r="AC284" i="1"/>
  <c r="K284" i="1"/>
  <c r="BY91" i="1"/>
  <c r="CG269" i="1"/>
  <c r="CF269" i="1"/>
  <c r="BX269" i="1"/>
  <c r="CH269" i="1"/>
  <c r="BT269" i="1"/>
  <c r="CB269" i="1"/>
  <c r="BS269" i="1"/>
  <c r="CD269" i="1"/>
  <c r="BW269" i="1"/>
  <c r="CE269" i="1"/>
  <c r="BU269" i="1"/>
  <c r="BZ269" i="1"/>
  <c r="BY269" i="1"/>
  <c r="BV269" i="1"/>
  <c r="CC269" i="1"/>
  <c r="CA269" i="1"/>
  <c r="BR269" i="1"/>
  <c r="BH269" i="1"/>
  <c r="BJ269" i="1"/>
  <c r="BK269" i="1"/>
  <c r="BL269" i="1"/>
  <c r="BM269" i="1"/>
  <c r="BN269" i="1"/>
  <c r="BI269" i="1"/>
  <c r="BO269" i="1"/>
  <c r="BQ269" i="1"/>
  <c r="BP269" i="1"/>
  <c r="AV269" i="1"/>
  <c r="AU269" i="1"/>
  <c r="AY269" i="1"/>
  <c r="BG269" i="1"/>
  <c r="AZ269" i="1"/>
  <c r="BD269" i="1"/>
  <c r="BF269" i="1"/>
  <c r="BA269" i="1"/>
  <c r="AW269" i="1"/>
  <c r="BB269" i="1"/>
  <c r="BE269" i="1"/>
  <c r="AX269" i="1"/>
  <c r="BC269" i="1"/>
  <c r="AS269" i="1"/>
  <c r="Z269" i="1"/>
  <c r="K269" i="1"/>
  <c r="AE269" i="1"/>
  <c r="AL269" i="1"/>
  <c r="AO269" i="1"/>
  <c r="AH269" i="1"/>
  <c r="AA269" i="1"/>
  <c r="AF269" i="1"/>
  <c r="AM269" i="1"/>
  <c r="AI269" i="1"/>
  <c r="AP269" i="1"/>
  <c r="AN269" i="1"/>
  <c r="AQ269" i="1"/>
  <c r="AG269" i="1"/>
  <c r="AT269" i="1"/>
  <c r="AC269" i="1"/>
  <c r="AR269" i="1"/>
  <c r="AB269" i="1"/>
  <c r="AK269" i="1"/>
  <c r="AJ269" i="1"/>
  <c r="AD269" i="1"/>
  <c r="BY101" i="1"/>
  <c r="CF279" i="1"/>
  <c r="BZ279" i="1"/>
  <c r="CB279" i="1"/>
  <c r="BX279" i="1"/>
  <c r="CD279" i="1"/>
  <c r="BW279" i="1"/>
  <c r="CH279" i="1"/>
  <c r="BS279" i="1"/>
  <c r="CC279" i="1"/>
  <c r="BT279" i="1"/>
  <c r="CE279" i="1"/>
  <c r="BU279" i="1"/>
  <c r="CA279" i="1"/>
  <c r="BV279" i="1"/>
  <c r="CG279" i="1"/>
  <c r="BY279" i="1"/>
  <c r="BH279" i="1"/>
  <c r="BI279" i="1"/>
  <c r="BR279" i="1"/>
  <c r="BJ279" i="1"/>
  <c r="BL279" i="1"/>
  <c r="BO279" i="1"/>
  <c r="BM279" i="1"/>
  <c r="BK279" i="1"/>
  <c r="BN279" i="1"/>
  <c r="BP279" i="1"/>
  <c r="BQ279" i="1"/>
  <c r="AZ279" i="1"/>
  <c r="AU279" i="1"/>
  <c r="BD279" i="1"/>
  <c r="BC279" i="1"/>
  <c r="BG279" i="1"/>
  <c r="BA279" i="1"/>
  <c r="AV279" i="1"/>
  <c r="BB279" i="1"/>
  <c r="AY279" i="1"/>
  <c r="AX279" i="1"/>
  <c r="AW279" i="1"/>
  <c r="BF279" i="1"/>
  <c r="BE279" i="1"/>
  <c r="AB279" i="1"/>
  <c r="AD279" i="1"/>
  <c r="AL279" i="1"/>
  <c r="AJ279" i="1"/>
  <c r="AP279" i="1"/>
  <c r="AO279" i="1"/>
  <c r="AR279" i="1"/>
  <c r="AF279" i="1"/>
  <c r="K279" i="1"/>
  <c r="AE279" i="1"/>
  <c r="AS279" i="1"/>
  <c r="AM279" i="1"/>
  <c r="AG279" i="1"/>
  <c r="AA279" i="1"/>
  <c r="AK279" i="1"/>
  <c r="AT279" i="1"/>
  <c r="AI279" i="1"/>
  <c r="Z279" i="1"/>
  <c r="AC279" i="1"/>
  <c r="AQ279" i="1"/>
  <c r="AN279" i="1"/>
  <c r="AH279" i="1"/>
  <c r="BY151" i="1"/>
  <c r="BZ329" i="1"/>
  <c r="BT329" i="1"/>
  <c r="CC329" i="1"/>
  <c r="BX329" i="1"/>
  <c r="CD329" i="1"/>
  <c r="BV329" i="1"/>
  <c r="CF329" i="1"/>
  <c r="CA329" i="1"/>
  <c r="BU329" i="1"/>
  <c r="CB329" i="1"/>
  <c r="CE329" i="1"/>
  <c r="CG329" i="1"/>
  <c r="BY329" i="1"/>
  <c r="CH329" i="1"/>
  <c r="BS329" i="1"/>
  <c r="BW329" i="1"/>
  <c r="BH329" i="1"/>
  <c r="BJ329" i="1"/>
  <c r="BI329" i="1"/>
  <c r="BR329" i="1"/>
  <c r="BL329" i="1"/>
  <c r="BK329" i="1"/>
  <c r="BN329" i="1"/>
  <c r="BM329" i="1"/>
  <c r="BO329" i="1"/>
  <c r="BP329" i="1"/>
  <c r="BQ329" i="1"/>
  <c r="BA329" i="1"/>
  <c r="BE329" i="1"/>
  <c r="AW329" i="1"/>
  <c r="BG329" i="1"/>
  <c r="AX329" i="1"/>
  <c r="AU329" i="1"/>
  <c r="BD329" i="1"/>
  <c r="AY329" i="1"/>
  <c r="BF329" i="1"/>
  <c r="AZ329" i="1"/>
  <c r="BB329" i="1"/>
  <c r="AV329" i="1"/>
  <c r="BC329" i="1"/>
  <c r="AO329" i="1"/>
  <c r="AC329" i="1"/>
  <c r="K329" i="1"/>
  <c r="AA329" i="1"/>
  <c r="AT329" i="1"/>
  <c r="AI329" i="1"/>
  <c r="AD329" i="1"/>
  <c r="AE329" i="1"/>
  <c r="AB329" i="1"/>
  <c r="AH329" i="1"/>
  <c r="AM329" i="1"/>
  <c r="AJ329" i="1"/>
  <c r="AK329" i="1"/>
  <c r="AF329" i="1"/>
  <c r="AR329" i="1"/>
  <c r="AL329" i="1"/>
  <c r="AN329" i="1"/>
  <c r="Z329" i="1"/>
  <c r="AP329" i="1"/>
  <c r="AG329" i="1"/>
  <c r="AS329" i="1"/>
  <c r="AQ329" i="1"/>
  <c r="BY66" i="1"/>
  <c r="CC244" i="1"/>
  <c r="CA244" i="1"/>
  <c r="CF244" i="1"/>
  <c r="BV244" i="1"/>
  <c r="CG244" i="1"/>
  <c r="BW244" i="1"/>
  <c r="CD244" i="1"/>
  <c r="BX244" i="1"/>
  <c r="CB244" i="1"/>
  <c r="BU244" i="1"/>
  <c r="BZ244" i="1"/>
  <c r="BS244" i="1"/>
  <c r="CE244" i="1"/>
  <c r="BY244" i="1"/>
  <c r="CH244" i="1"/>
  <c r="BT244" i="1"/>
  <c r="BI244" i="1"/>
  <c r="BQ244" i="1"/>
  <c r="BJ244" i="1"/>
  <c r="BM244" i="1"/>
  <c r="BR244" i="1"/>
  <c r="BN244" i="1"/>
  <c r="BK244" i="1"/>
  <c r="BO244" i="1"/>
  <c r="BL244" i="1"/>
  <c r="BH244" i="1"/>
  <c r="BP244" i="1"/>
  <c r="BF244" i="1"/>
  <c r="BB244" i="1"/>
  <c r="AW244" i="1"/>
  <c r="BD244" i="1"/>
  <c r="AV244" i="1"/>
  <c r="AZ244" i="1"/>
  <c r="BA244" i="1"/>
  <c r="AY244" i="1"/>
  <c r="BE244" i="1"/>
  <c r="AU244" i="1"/>
  <c r="BG244" i="1"/>
  <c r="AX244" i="1"/>
  <c r="BC244" i="1"/>
  <c r="AN244" i="1"/>
  <c r="Z244" i="1"/>
  <c r="AG244" i="1"/>
  <c r="AT244" i="1"/>
  <c r="AO244" i="1"/>
  <c r="AD244" i="1"/>
  <c r="AK244" i="1"/>
  <c r="AA244" i="1"/>
  <c r="AH244" i="1"/>
  <c r="AS244" i="1"/>
  <c r="AI244" i="1"/>
  <c r="AJ244" i="1"/>
  <c r="AE244" i="1"/>
  <c r="AQ244" i="1"/>
  <c r="AL244" i="1"/>
  <c r="AM244" i="1"/>
  <c r="AP244" i="1"/>
  <c r="AF244" i="1"/>
  <c r="AR244" i="1"/>
  <c r="BY83" i="1"/>
  <c r="BZ261" i="1"/>
  <c r="BT261" i="1"/>
  <c r="CE261" i="1"/>
  <c r="BX261" i="1"/>
  <c r="CC261" i="1"/>
  <c r="BV261" i="1"/>
  <c r="CF261" i="1"/>
  <c r="BS261" i="1"/>
  <c r="CH261" i="1"/>
  <c r="BW261" i="1"/>
  <c r="CD261" i="1"/>
  <c r="BU261" i="1"/>
  <c r="CG261" i="1"/>
  <c r="CB261" i="1"/>
  <c r="CA261" i="1"/>
  <c r="BY261" i="1"/>
  <c r="BI261" i="1"/>
  <c r="BQ261" i="1"/>
  <c r="BL261" i="1"/>
  <c r="BO261" i="1"/>
  <c r="BJ261" i="1"/>
  <c r="BP261" i="1"/>
  <c r="BR261" i="1"/>
  <c r="BH261" i="1"/>
  <c r="BM261" i="1"/>
  <c r="BK261" i="1"/>
  <c r="BN261" i="1"/>
  <c r="AY261" i="1"/>
  <c r="AW261" i="1"/>
  <c r="AV261" i="1"/>
  <c r="BA261" i="1"/>
  <c r="AZ261" i="1"/>
  <c r="AU261" i="1"/>
  <c r="AX261" i="1"/>
  <c r="BD261" i="1"/>
  <c r="BF261" i="1"/>
  <c r="BC261" i="1"/>
  <c r="BE261" i="1"/>
  <c r="BB261" i="1"/>
  <c r="BG261" i="1"/>
  <c r="AS261" i="1"/>
  <c r="K261" i="1"/>
  <c r="AF261" i="1"/>
  <c r="AL261" i="1"/>
  <c r="AG261" i="1"/>
  <c r="AR261" i="1"/>
  <c r="AH261" i="1"/>
  <c r="AT261" i="1"/>
  <c r="AA261" i="1"/>
  <c r="AB261" i="1"/>
  <c r="AI261" i="1"/>
  <c r="AD261" i="1"/>
  <c r="AC261" i="1"/>
  <c r="AE261" i="1"/>
  <c r="AK261" i="1"/>
  <c r="AJ261" i="1"/>
  <c r="BY69" i="1"/>
  <c r="CH247" i="1"/>
  <c r="CA247" i="1"/>
  <c r="CB247" i="1"/>
  <c r="BX247" i="1"/>
  <c r="CD247" i="1"/>
  <c r="BU247" i="1"/>
  <c r="CC247" i="1"/>
  <c r="BS247" i="1"/>
  <c r="CE247" i="1"/>
  <c r="BY247" i="1"/>
  <c r="CF247" i="1"/>
  <c r="BT247" i="1"/>
  <c r="BW247" i="1"/>
  <c r="BV247" i="1"/>
  <c r="CG247" i="1"/>
  <c r="BZ247" i="1"/>
  <c r="BH247" i="1"/>
  <c r="BR247" i="1"/>
  <c r="BI247" i="1"/>
  <c r="BJ247" i="1"/>
  <c r="BM247" i="1"/>
  <c r="BN247" i="1"/>
  <c r="BQ247" i="1"/>
  <c r="BL247" i="1"/>
  <c r="BO247" i="1"/>
  <c r="BP247" i="1"/>
  <c r="BK247" i="1"/>
  <c r="BG247" i="1"/>
  <c r="BB247" i="1"/>
  <c r="AX247" i="1"/>
  <c r="AY247" i="1"/>
  <c r="BE247" i="1"/>
  <c r="AZ247" i="1"/>
  <c r="BC247" i="1"/>
  <c r="AV247" i="1"/>
  <c r="BA247" i="1"/>
  <c r="BF247" i="1"/>
  <c r="AW247" i="1"/>
  <c r="AU247" i="1"/>
  <c r="BD247" i="1"/>
  <c r="AH247" i="1"/>
  <c r="AQ247" i="1"/>
  <c r="AP247" i="1"/>
  <c r="AC247" i="1"/>
  <c r="AB247" i="1"/>
  <c r="AS247" i="1"/>
  <c r="AD247" i="1"/>
  <c r="AJ247" i="1"/>
  <c r="AE247" i="1"/>
  <c r="AT247" i="1"/>
  <c r="AR247" i="1"/>
  <c r="AF247" i="1"/>
  <c r="AG247" i="1"/>
  <c r="AM247" i="1"/>
  <c r="AI247" i="1"/>
  <c r="AO247" i="1"/>
  <c r="AN247" i="1"/>
  <c r="AK247" i="1"/>
  <c r="Z247" i="1"/>
  <c r="AA247" i="1"/>
  <c r="K247" i="1"/>
  <c r="EB366" i="1"/>
  <c r="EB362" i="1"/>
  <c r="EB375" i="1"/>
  <c r="EB368" i="1"/>
  <c r="EB359" i="1"/>
  <c r="EB377" i="1"/>
  <c r="EB364" i="1"/>
  <c r="EB365" i="1"/>
  <c r="EB370" i="1"/>
  <c r="EB367" i="1"/>
  <c r="EB376" i="1"/>
  <c r="EB373" i="1"/>
  <c r="EB378" i="1"/>
  <c r="EB361" i="1"/>
  <c r="EB371" i="1"/>
  <c r="EB363" i="1"/>
  <c r="EB372" i="1"/>
  <c r="EB374" i="1"/>
  <c r="EB360" i="1"/>
  <c r="EB369" i="1"/>
  <c r="EB223" i="1"/>
  <c r="EB312" i="1"/>
  <c r="EB293" i="1"/>
  <c r="EB302" i="1"/>
  <c r="EB270" i="1"/>
  <c r="EB255" i="1"/>
  <c r="EB275" i="1"/>
  <c r="EB248" i="1"/>
  <c r="EB283" i="1"/>
  <c r="EB251" i="1"/>
  <c r="EB242" i="1"/>
  <c r="EB340" i="1"/>
  <c r="EB272" i="1"/>
  <c r="EB240" i="1"/>
  <c r="EB280" i="1"/>
  <c r="EB315" i="1"/>
  <c r="EB279" i="1"/>
  <c r="EB342" i="1"/>
  <c r="EB329" i="1"/>
  <c r="EB229" i="1"/>
  <c r="EB297" i="1"/>
  <c r="EB351" i="1"/>
  <c r="EB344" i="1"/>
  <c r="EB311" i="1"/>
  <c r="EB247" i="1"/>
  <c r="EB326" i="1"/>
  <c r="EB333" i="1"/>
  <c r="EB347" i="1"/>
  <c r="EB338" i="1"/>
  <c r="EB257" i="1"/>
  <c r="EB225" i="1"/>
  <c r="EB348" i="1"/>
  <c r="EB219" i="1"/>
  <c r="EB306" i="1"/>
  <c r="EB308" i="1"/>
  <c r="EB246" i="1"/>
  <c r="EB278" i="1"/>
  <c r="EB244" i="1"/>
  <c r="EB327" i="1"/>
  <c r="EB357" i="1"/>
  <c r="EB321" i="1"/>
  <c r="EB289" i="1"/>
  <c r="EB343" i="1"/>
  <c r="EB334" i="1"/>
  <c r="EB300" i="1"/>
  <c r="EB249" i="1"/>
  <c r="EB296" i="1"/>
  <c r="EB335" i="1"/>
  <c r="EB258" i="1"/>
  <c r="EB265" i="1"/>
  <c r="EB294" i="1"/>
  <c r="EB349" i="1"/>
  <c r="EB277" i="1"/>
  <c r="EB292" i="1"/>
  <c r="EB238" i="1"/>
  <c r="EB304" i="1"/>
  <c r="EB307" i="1"/>
  <c r="EB234" i="1"/>
  <c r="EB253" i="1"/>
  <c r="EB268" i="1"/>
  <c r="EB332" i="1"/>
  <c r="EB324" i="1"/>
  <c r="EB299" i="1"/>
  <c r="EB245" i="1"/>
  <c r="EB228" i="1"/>
  <c r="EB331" i="1"/>
  <c r="EB310" i="1"/>
  <c r="EB243" i="1"/>
  <c r="EB303" i="1"/>
  <c r="EB235" i="1"/>
  <c r="EB290" i="1"/>
  <c r="EB271" i="1"/>
  <c r="EB313" i="1"/>
  <c r="EB358" i="1"/>
  <c r="EB319" i="1"/>
  <c r="EB353" i="1"/>
  <c r="EB336" i="1"/>
  <c r="EB236" i="1"/>
  <c r="EB346" i="1"/>
  <c r="EB239" i="1"/>
  <c r="EB330" i="1"/>
  <c r="EB232" i="1"/>
  <c r="EB328" i="1"/>
  <c r="EB298" i="1"/>
  <c r="EB221" i="1"/>
  <c r="EB339" i="1"/>
  <c r="EB230" i="1"/>
  <c r="EB322" i="1"/>
  <c r="EB345" i="1"/>
  <c r="EB317" i="1"/>
  <c r="EB325" i="1"/>
  <c r="EB287" i="1"/>
  <c r="EB233" i="1"/>
  <c r="EB267" i="1"/>
  <c r="EB226" i="1"/>
  <c r="EB309" i="1"/>
  <c r="EB263" i="1"/>
  <c r="EB355" i="1"/>
  <c r="EB291" i="1"/>
  <c r="EB301" i="1"/>
  <c r="EB318" i="1"/>
  <c r="EB237" i="1"/>
  <c r="EB316" i="1"/>
  <c r="EB254" i="1"/>
  <c r="EB252" i="1"/>
  <c r="EB259" i="1"/>
  <c r="EB222" i="1"/>
  <c r="EB356" i="1"/>
  <c r="EB224" i="1"/>
  <c r="EB323" i="1"/>
  <c r="EB350" i="1"/>
  <c r="EB284" i="1"/>
  <c r="EB220" i="1"/>
  <c r="EB295" i="1"/>
  <c r="EB354" i="1"/>
  <c r="EB341" i="1"/>
  <c r="EB256" i="1"/>
  <c r="EB227" i="1"/>
  <c r="EB282" i="1"/>
  <c r="EB250" i="1"/>
  <c r="EB337" i="1"/>
  <c r="EB305" i="1"/>
  <c r="EB241" i="1"/>
  <c r="EB320" i="1"/>
  <c r="EB314" i="1"/>
  <c r="EB231" i="1"/>
  <c r="EB218" i="1"/>
  <c r="EB352" i="1"/>
  <c r="BY111" i="1"/>
  <c r="CB289" i="1"/>
  <c r="BT289" i="1"/>
  <c r="CE289" i="1"/>
  <c r="BY289" i="1"/>
  <c r="CF289" i="1"/>
  <c r="BW289" i="1"/>
  <c r="CG289" i="1"/>
  <c r="BV289" i="1"/>
  <c r="CH289" i="1"/>
  <c r="BZ289" i="1"/>
  <c r="CC289" i="1"/>
  <c r="BX289" i="1"/>
  <c r="CD289" i="1"/>
  <c r="BU289" i="1"/>
  <c r="CA289" i="1"/>
  <c r="BS289" i="1"/>
  <c r="BL289" i="1"/>
  <c r="BJ289" i="1"/>
  <c r="BM289" i="1"/>
  <c r="BR289" i="1"/>
  <c r="BN289" i="1"/>
  <c r="BO289" i="1"/>
  <c r="BH289" i="1"/>
  <c r="BP289" i="1"/>
  <c r="BI289" i="1"/>
  <c r="BK289" i="1"/>
  <c r="BQ289" i="1"/>
  <c r="BF289" i="1"/>
  <c r="BG289" i="1"/>
  <c r="BE289" i="1"/>
  <c r="AX289" i="1"/>
  <c r="AY289" i="1"/>
  <c r="AZ289" i="1"/>
  <c r="AW289" i="1"/>
  <c r="AV289" i="1"/>
  <c r="BC289" i="1"/>
  <c r="AU289" i="1"/>
  <c r="BD289" i="1"/>
  <c r="BA289" i="1"/>
  <c r="BB289" i="1"/>
  <c r="AO289" i="1"/>
  <c r="AL289" i="1"/>
  <c r="AR289" i="1"/>
  <c r="Z289" i="1"/>
  <c r="AB289" i="1"/>
  <c r="AA289" i="1"/>
  <c r="AH289" i="1"/>
  <c r="AN289" i="1"/>
  <c r="AT289" i="1"/>
  <c r="AP289" i="1"/>
  <c r="AE289" i="1"/>
  <c r="AD289" i="1"/>
  <c r="AC289" i="1"/>
  <c r="AF289" i="1"/>
  <c r="K289" i="1"/>
  <c r="AK289" i="1"/>
  <c r="AJ289" i="1"/>
  <c r="AS289" i="1"/>
  <c r="AM289" i="1"/>
  <c r="AG289" i="1"/>
  <c r="AI289" i="1"/>
  <c r="AQ289" i="1"/>
  <c r="BY121" i="1"/>
  <c r="CF299" i="1"/>
  <c r="BX299" i="1"/>
  <c r="CG299" i="1"/>
  <c r="CA299" i="1"/>
  <c r="CC299" i="1"/>
  <c r="BW299" i="1"/>
  <c r="CB299" i="1"/>
  <c r="BY299" i="1"/>
  <c r="CD299" i="1"/>
  <c r="BV299" i="1"/>
  <c r="CE299" i="1"/>
  <c r="BT299" i="1"/>
  <c r="CH299" i="1"/>
  <c r="BU299" i="1"/>
  <c r="BZ299" i="1"/>
  <c r="BS299" i="1"/>
  <c r="BP299" i="1"/>
  <c r="BI299" i="1"/>
  <c r="BK299" i="1"/>
  <c r="BN299" i="1"/>
  <c r="BM299" i="1"/>
  <c r="BR299" i="1"/>
  <c r="BH299" i="1"/>
  <c r="BL299" i="1"/>
  <c r="BJ299" i="1"/>
  <c r="BO299" i="1"/>
  <c r="BQ299" i="1"/>
  <c r="BA299" i="1"/>
  <c r="BE299" i="1"/>
  <c r="AY299" i="1"/>
  <c r="BC299" i="1"/>
  <c r="BF299" i="1"/>
  <c r="AV299" i="1"/>
  <c r="BG299" i="1"/>
  <c r="AZ299" i="1"/>
  <c r="BD299" i="1"/>
  <c r="AX299" i="1"/>
  <c r="AW299" i="1"/>
  <c r="AU299" i="1"/>
  <c r="BB299" i="1"/>
  <c r="AD299" i="1"/>
  <c r="AM299" i="1"/>
  <c r="AN299" i="1"/>
  <c r="AG299" i="1"/>
  <c r="Z299" i="1"/>
  <c r="AI299" i="1"/>
  <c r="AJ299" i="1"/>
  <c r="AQ299" i="1"/>
  <c r="AK299" i="1"/>
  <c r="AB299" i="1"/>
  <c r="AP299" i="1"/>
  <c r="AL299" i="1"/>
  <c r="AS299" i="1"/>
  <c r="AO299" i="1"/>
  <c r="AC299" i="1"/>
  <c r="AR299" i="1"/>
  <c r="AT299" i="1"/>
  <c r="AF299" i="1"/>
  <c r="AE299" i="1"/>
  <c r="K299" i="1"/>
  <c r="AA299" i="1"/>
  <c r="AH299" i="1"/>
  <c r="EE377" i="1"/>
  <c r="EE374" i="1"/>
  <c r="EE359" i="1"/>
  <c r="EE362" i="1"/>
  <c r="EE376" i="1"/>
  <c r="EE369" i="1"/>
  <c r="EE370" i="1"/>
  <c r="EE371" i="1"/>
  <c r="EE372" i="1"/>
  <c r="EE367" i="1"/>
  <c r="EE360" i="1"/>
  <c r="EE373" i="1"/>
  <c r="EE361" i="1"/>
  <c r="EE375" i="1"/>
  <c r="EE363" i="1"/>
  <c r="EE364" i="1"/>
  <c r="EE366" i="1"/>
  <c r="EE368" i="1"/>
  <c r="EE365" i="1"/>
  <c r="EE378" i="1"/>
  <c r="EE278" i="1"/>
  <c r="EE329" i="1"/>
  <c r="EE347" i="1"/>
  <c r="EE338" i="1"/>
  <c r="EE302" i="1"/>
  <c r="EE272" i="1"/>
  <c r="EE343" i="1"/>
  <c r="EE223" i="1"/>
  <c r="EE344" i="1"/>
  <c r="EE311" i="1"/>
  <c r="EE340" i="1"/>
  <c r="EE304" i="1"/>
  <c r="EE283" i="1"/>
  <c r="EE342" i="1"/>
  <c r="EE306" i="1"/>
  <c r="EE308" i="1"/>
  <c r="EE246" i="1"/>
  <c r="EE279" i="1"/>
  <c r="EE315" i="1"/>
  <c r="EE219" i="1"/>
  <c r="EE244" i="1"/>
  <c r="EE327" i="1"/>
  <c r="EE333" i="1"/>
  <c r="EE321" i="1"/>
  <c r="EE312" i="1"/>
  <c r="EE274" i="1"/>
  <c r="EE242" i="1"/>
  <c r="EE293" i="1"/>
  <c r="EE229" i="1"/>
  <c r="EE357" i="1"/>
  <c r="EE297" i="1"/>
  <c r="EE348" i="1"/>
  <c r="EE248" i="1"/>
  <c r="EE351" i="1"/>
  <c r="EE251" i="1"/>
  <c r="EE276" i="1"/>
  <c r="EE257" i="1"/>
  <c r="EE326" i="1"/>
  <c r="EE240" i="1"/>
  <c r="EE317" i="1"/>
  <c r="EE303" i="1"/>
  <c r="EE330" i="1"/>
  <c r="EE349" i="1"/>
  <c r="EE313" i="1"/>
  <c r="EE290" i="1"/>
  <c r="EE328" i="1"/>
  <c r="EE331" i="1"/>
  <c r="EE255" i="1"/>
  <c r="EE334" i="1"/>
  <c r="EE271" i="1"/>
  <c r="EE233" i="1"/>
  <c r="EE235" i="1"/>
  <c r="EE322" i="1"/>
  <c r="EE266" i="1"/>
  <c r="EE336" i="1"/>
  <c r="EE300" i="1"/>
  <c r="EE325" i="1"/>
  <c r="EE358" i="1"/>
  <c r="EE292" i="1"/>
  <c r="EE238" i="1"/>
  <c r="EE298" i="1"/>
  <c r="EE234" i="1"/>
  <c r="EE353" i="1"/>
  <c r="EE285" i="1"/>
  <c r="EE253" i="1"/>
  <c r="EE221" i="1"/>
  <c r="EE239" i="1"/>
  <c r="EE281" i="1"/>
  <c r="EE249" i="1"/>
  <c r="EE332" i="1"/>
  <c r="EE226" i="1"/>
  <c r="EE345" i="1"/>
  <c r="EE309" i="1"/>
  <c r="EE346" i="1"/>
  <c r="EE299" i="1"/>
  <c r="EE245" i="1"/>
  <c r="EE319" i="1"/>
  <c r="EE307" i="1"/>
  <c r="EE243" i="1"/>
  <c r="EE268" i="1"/>
  <c r="EE294" i="1"/>
  <c r="EE296" i="1"/>
  <c r="EE324" i="1"/>
  <c r="EE335" i="1"/>
  <c r="EE258" i="1"/>
  <c r="EE310" i="1"/>
  <c r="EE275" i="1"/>
  <c r="EE236" i="1"/>
  <c r="EE339" i="1"/>
  <c r="EE232" i="1"/>
  <c r="EE277" i="1"/>
  <c r="EE247" i="1"/>
  <c r="EE225" i="1"/>
  <c r="EE230" i="1"/>
  <c r="EE231" i="1"/>
  <c r="EE318" i="1"/>
  <c r="EE305" i="1"/>
  <c r="EE288" i="1"/>
  <c r="EE323" i="1"/>
  <c r="EE241" i="1"/>
  <c r="EE320" i="1"/>
  <c r="EE227" i="1"/>
  <c r="EE250" i="1"/>
  <c r="EE228" i="1"/>
  <c r="EE314" i="1"/>
  <c r="EE269" i="1"/>
  <c r="EE316" i="1"/>
  <c r="EE284" i="1"/>
  <c r="EE356" i="1"/>
  <c r="EE291" i="1"/>
  <c r="EE350" i="1"/>
  <c r="EE337" i="1"/>
  <c r="EE237" i="1"/>
  <c r="EE265" i="1"/>
  <c r="EE354" i="1"/>
  <c r="EE355" i="1"/>
  <c r="EE263" i="1"/>
  <c r="EE222" i="1"/>
  <c r="EE341" i="1"/>
  <c r="EE224" i="1"/>
  <c r="EE220" i="1"/>
  <c r="EE295" i="1"/>
  <c r="EE282" i="1"/>
  <c r="EE218" i="1"/>
  <c r="EE301" i="1"/>
  <c r="EE352" i="1"/>
  <c r="EE254" i="1"/>
  <c r="EE256" i="1"/>
  <c r="EE259" i="1"/>
  <c r="EE252" i="1"/>
  <c r="BY118" i="1"/>
  <c r="CE296" i="1"/>
  <c r="BS296" i="1"/>
  <c r="CC296" i="1"/>
  <c r="CA296" i="1"/>
  <c r="CF296" i="1"/>
  <c r="BZ296" i="1"/>
  <c r="CG296" i="1"/>
  <c r="BY296" i="1"/>
  <c r="CB296" i="1"/>
  <c r="BW296" i="1"/>
  <c r="CH296" i="1"/>
  <c r="BV296" i="1"/>
  <c r="BX296" i="1"/>
  <c r="BT296" i="1"/>
  <c r="CD296" i="1"/>
  <c r="BU296" i="1"/>
  <c r="BL296" i="1"/>
  <c r="BN296" i="1"/>
  <c r="BK296" i="1"/>
  <c r="BP296" i="1"/>
  <c r="BO296" i="1"/>
  <c r="BI296" i="1"/>
  <c r="BQ296" i="1"/>
  <c r="BR296" i="1"/>
  <c r="BH296" i="1"/>
  <c r="BJ296" i="1"/>
  <c r="BM296" i="1"/>
  <c r="AX296" i="1"/>
  <c r="BB296" i="1"/>
  <c r="AW296" i="1"/>
  <c r="BD296" i="1"/>
  <c r="AZ296" i="1"/>
  <c r="BC296" i="1"/>
  <c r="BA296" i="1"/>
  <c r="AV296" i="1"/>
  <c r="BF296" i="1"/>
  <c r="AY296" i="1"/>
  <c r="BG296" i="1"/>
  <c r="AU296" i="1"/>
  <c r="BE296" i="1"/>
  <c r="AM296" i="1"/>
  <c r="AF296" i="1"/>
  <c r="AI296" i="1"/>
  <c r="AH296" i="1"/>
  <c r="AR296" i="1"/>
  <c r="AL296" i="1"/>
  <c r="AA296" i="1"/>
  <c r="AT296" i="1"/>
  <c r="AK296" i="1"/>
  <c r="AG296" i="1"/>
  <c r="AC296" i="1"/>
  <c r="AJ296" i="1"/>
  <c r="AN296" i="1"/>
  <c r="AO296" i="1"/>
  <c r="AQ296" i="1"/>
  <c r="K296" i="1"/>
  <c r="AE296" i="1"/>
  <c r="AB296" i="1"/>
  <c r="Z296" i="1"/>
  <c r="AS296" i="1"/>
  <c r="AP296" i="1"/>
  <c r="AD296" i="1"/>
  <c r="BY128" i="1"/>
  <c r="BZ306" i="1"/>
  <c r="BT306" i="1"/>
  <c r="CE306" i="1"/>
  <c r="BY306" i="1"/>
  <c r="CF306" i="1"/>
  <c r="CH306" i="1"/>
  <c r="CG306" i="1"/>
  <c r="CA306" i="1"/>
  <c r="CD306" i="1"/>
  <c r="BX306" i="1"/>
  <c r="BU306" i="1"/>
  <c r="BV306" i="1"/>
  <c r="CB306" i="1"/>
  <c r="BW306" i="1"/>
  <c r="CC306" i="1"/>
  <c r="BS306" i="1"/>
  <c r="BL306" i="1"/>
  <c r="BO306" i="1"/>
  <c r="BN306" i="1"/>
  <c r="BI306" i="1"/>
  <c r="BM306" i="1"/>
  <c r="BH306" i="1"/>
  <c r="BQ306" i="1"/>
  <c r="BP306" i="1"/>
  <c r="BJ306" i="1"/>
  <c r="BR306" i="1"/>
  <c r="BK306" i="1"/>
  <c r="AU306" i="1"/>
  <c r="BC306" i="1"/>
  <c r="BG306" i="1"/>
  <c r="BA306" i="1"/>
  <c r="AV306" i="1"/>
  <c r="BD306" i="1"/>
  <c r="AW306" i="1"/>
  <c r="BF306" i="1"/>
  <c r="AZ306" i="1"/>
  <c r="AX306" i="1"/>
  <c r="BB306" i="1"/>
  <c r="AY306" i="1"/>
  <c r="BE306" i="1"/>
  <c r="AA306" i="1"/>
  <c r="AL306" i="1"/>
  <c r="AR306" i="1"/>
  <c r="AI306" i="1"/>
  <c r="Z306" i="1"/>
  <c r="AG306" i="1"/>
  <c r="AQ306" i="1"/>
  <c r="AN306" i="1"/>
  <c r="AT306" i="1"/>
  <c r="AC306" i="1"/>
  <c r="AB306" i="1"/>
  <c r="AH306" i="1"/>
  <c r="AK306" i="1"/>
  <c r="AO306" i="1"/>
  <c r="AJ306" i="1"/>
  <c r="AS306" i="1"/>
  <c r="AD306" i="1"/>
  <c r="K306" i="1"/>
  <c r="AE306" i="1"/>
  <c r="AP306" i="1"/>
  <c r="AM306" i="1"/>
  <c r="AF306" i="1"/>
  <c r="EL362" i="1"/>
  <c r="EL363" i="1"/>
  <c r="EL376" i="1"/>
  <c r="EL365" i="1"/>
  <c r="EL361" i="1"/>
  <c r="EL378" i="1"/>
  <c r="EL373" i="1"/>
  <c r="EL374" i="1"/>
  <c r="EL375" i="1"/>
  <c r="EL359" i="1"/>
  <c r="EL377" i="1"/>
  <c r="EL364" i="1"/>
  <c r="EL360" i="1"/>
  <c r="EL366" i="1"/>
  <c r="EL367" i="1"/>
  <c r="EL368" i="1"/>
  <c r="EL369" i="1"/>
  <c r="EL370" i="1"/>
  <c r="EL371" i="1"/>
  <c r="EL372" i="1"/>
  <c r="EL223" i="1"/>
  <c r="EL278" i="1"/>
  <c r="EL333" i="1"/>
  <c r="EL248" i="1"/>
  <c r="EL351" i="1"/>
  <c r="EL306" i="1"/>
  <c r="EL242" i="1"/>
  <c r="EL329" i="1"/>
  <c r="EL276" i="1"/>
  <c r="EL357" i="1"/>
  <c r="EL225" i="1"/>
  <c r="EL340" i="1"/>
  <c r="EL240" i="1"/>
  <c r="EL255" i="1"/>
  <c r="EL312" i="1"/>
  <c r="EL280" i="1"/>
  <c r="EL315" i="1"/>
  <c r="EL219" i="1"/>
  <c r="EL347" i="1"/>
  <c r="EL251" i="1"/>
  <c r="EL342" i="1"/>
  <c r="EL229" i="1"/>
  <c r="EL344" i="1"/>
  <c r="EL283" i="1"/>
  <c r="EL293" i="1"/>
  <c r="EL247" i="1"/>
  <c r="EL297" i="1"/>
  <c r="EL274" i="1"/>
  <c r="EL338" i="1"/>
  <c r="EL243" i="1"/>
  <c r="EL298" i="1"/>
  <c r="EL246" i="1"/>
  <c r="EL311" i="1"/>
  <c r="EL238" i="1"/>
  <c r="EL257" i="1"/>
  <c r="EL244" i="1"/>
  <c r="EL327" i="1"/>
  <c r="EL279" i="1"/>
  <c r="EL348" i="1"/>
  <c r="EL308" i="1"/>
  <c r="EL270" i="1"/>
  <c r="EL304" i="1"/>
  <c r="EL326" i="1"/>
  <c r="EL310" i="1"/>
  <c r="EL300" i="1"/>
  <c r="EL264" i="1"/>
  <c r="EL299" i="1"/>
  <c r="EL228" i="1"/>
  <c r="EL272" i="1"/>
  <c r="EL353" i="1"/>
  <c r="EL285" i="1"/>
  <c r="EL253" i="1"/>
  <c r="EL221" i="1"/>
  <c r="EL268" i="1"/>
  <c r="EL313" i="1"/>
  <c r="EL332" i="1"/>
  <c r="EL226" i="1"/>
  <c r="EL343" i="1"/>
  <c r="EL236" i="1"/>
  <c r="EL339" i="1"/>
  <c r="EL230" i="1"/>
  <c r="EL345" i="1"/>
  <c r="EL286" i="1"/>
  <c r="EL330" i="1"/>
  <c r="EL296" i="1"/>
  <c r="EL232" i="1"/>
  <c r="EL322" i="1"/>
  <c r="EL277" i="1"/>
  <c r="EL321" i="1"/>
  <c r="EL275" i="1"/>
  <c r="EL336" i="1"/>
  <c r="EL335" i="1"/>
  <c r="EL358" i="1"/>
  <c r="EL309" i="1"/>
  <c r="EL307" i="1"/>
  <c r="EL239" i="1"/>
  <c r="EL349" i="1"/>
  <c r="EL281" i="1"/>
  <c r="EL249" i="1"/>
  <c r="EL302" i="1"/>
  <c r="EL234" i="1"/>
  <c r="EL317" i="1"/>
  <c r="EL325" i="1"/>
  <c r="EL346" i="1"/>
  <c r="EL303" i="1"/>
  <c r="EL294" i="1"/>
  <c r="EL324" i="1"/>
  <c r="EL233" i="1"/>
  <c r="EL267" i="1"/>
  <c r="EL235" i="1"/>
  <c r="EL334" i="1"/>
  <c r="EL266" i="1"/>
  <c r="EL271" i="1"/>
  <c r="EL262" i="1"/>
  <c r="EL245" i="1"/>
  <c r="EL328" i="1"/>
  <c r="EL265" i="1"/>
  <c r="EL352" i="1"/>
  <c r="EL316" i="1"/>
  <c r="EL341" i="1"/>
  <c r="EL256" i="1"/>
  <c r="EL337" i="1"/>
  <c r="EL252" i="1"/>
  <c r="EL354" i="1"/>
  <c r="EL355" i="1"/>
  <c r="EL284" i="1"/>
  <c r="EL222" i="1"/>
  <c r="EL241" i="1"/>
  <c r="EL224" i="1"/>
  <c r="EL323" i="1"/>
  <c r="EL314" i="1"/>
  <c r="EL282" i="1"/>
  <c r="EL220" i="1"/>
  <c r="EL356" i="1"/>
  <c r="EL320" i="1"/>
  <c r="EL227" i="1"/>
  <c r="EL250" i="1"/>
  <c r="EL318" i="1"/>
  <c r="EL305" i="1"/>
  <c r="EL350" i="1"/>
  <c r="EL301" i="1"/>
  <c r="EL319" i="1"/>
  <c r="EL254" i="1"/>
  <c r="EL273" i="1"/>
  <c r="EL291" i="1"/>
  <c r="EL237" i="1"/>
  <c r="EL292" i="1"/>
  <c r="EL331" i="1"/>
  <c r="EL263" i="1"/>
  <c r="EL231" i="1"/>
  <c r="EL218" i="1"/>
  <c r="BY92" i="1"/>
  <c r="CD270" i="1"/>
  <c r="CA270" i="1"/>
  <c r="CH270" i="1"/>
  <c r="BY270" i="1"/>
  <c r="CG270" i="1"/>
  <c r="BW270" i="1"/>
  <c r="BX270" i="1"/>
  <c r="BV270" i="1"/>
  <c r="CB270" i="1"/>
  <c r="BT270" i="1"/>
  <c r="CC270" i="1"/>
  <c r="BS270" i="1"/>
  <c r="CF270" i="1"/>
  <c r="BU270" i="1"/>
  <c r="CE270" i="1"/>
  <c r="BZ270" i="1"/>
  <c r="BH270" i="1"/>
  <c r="BK270" i="1"/>
  <c r="BI270" i="1"/>
  <c r="BL270" i="1"/>
  <c r="BM270" i="1"/>
  <c r="BO270" i="1"/>
  <c r="BJ270" i="1"/>
  <c r="BP270" i="1"/>
  <c r="BR270" i="1"/>
  <c r="BN270" i="1"/>
  <c r="BQ270" i="1"/>
  <c r="AY270" i="1"/>
  <c r="BD270" i="1"/>
  <c r="AU270" i="1"/>
  <c r="BC270" i="1"/>
  <c r="BE270" i="1"/>
  <c r="AZ270" i="1"/>
  <c r="BF270" i="1"/>
  <c r="AV270" i="1"/>
  <c r="BG270" i="1"/>
  <c r="AW270" i="1"/>
  <c r="BA270" i="1"/>
  <c r="BB270" i="1"/>
  <c r="AX270" i="1"/>
  <c r="AT270" i="1"/>
  <c r="AR270" i="1"/>
  <c r="AC270" i="1"/>
  <c r="AF270" i="1"/>
  <c r="Z270" i="1"/>
  <c r="AI270" i="1"/>
  <c r="AN270" i="1"/>
  <c r="AJ270" i="1"/>
  <c r="AM270" i="1"/>
  <c r="AE270" i="1"/>
  <c r="AA270" i="1"/>
  <c r="K270" i="1"/>
  <c r="AP270" i="1"/>
  <c r="AK270" i="1"/>
  <c r="AG270" i="1"/>
  <c r="AO270" i="1"/>
  <c r="AD270" i="1"/>
  <c r="AQ270" i="1"/>
  <c r="AS270" i="1"/>
  <c r="AL270" i="1"/>
  <c r="AH270" i="1"/>
  <c r="AB270" i="1"/>
  <c r="DE233" i="1"/>
  <c r="DE331" i="1"/>
  <c r="DE330" i="1"/>
  <c r="DE269" i="1"/>
  <c r="DE259" i="1"/>
  <c r="DE219" i="1"/>
  <c r="DE266" i="1"/>
  <c r="DE231" i="1"/>
  <c r="DE321" i="1"/>
  <c r="DE226" i="1"/>
  <c r="DE239" i="1"/>
  <c r="DE229" i="1"/>
  <c r="DE273" i="1"/>
  <c r="DE264" i="1"/>
  <c r="DE250" i="1"/>
  <c r="DE230" i="1"/>
  <c r="DE255" i="1"/>
  <c r="DE260" i="1"/>
  <c r="DE268" i="1"/>
  <c r="DE240" i="1"/>
  <c r="DE251" i="1"/>
  <c r="DE247" i="1"/>
  <c r="DE262" i="1"/>
  <c r="DE223" i="1"/>
  <c r="DE258" i="1"/>
  <c r="DE328" i="1"/>
  <c r="DE234" i="1"/>
  <c r="DE257" i="1"/>
  <c r="DE243" i="1"/>
  <c r="DE235" i="1"/>
  <c r="DE221" i="1"/>
  <c r="DE261" i="1"/>
  <c r="DE242" i="1"/>
  <c r="DE222" i="1"/>
  <c r="DE263" i="1"/>
  <c r="DE265" i="1"/>
  <c r="DE252" i="1"/>
  <c r="DE224" i="1"/>
  <c r="DE225" i="1"/>
  <c r="DE256" i="1"/>
  <c r="DE218" i="1"/>
  <c r="DE309" i="1"/>
  <c r="DE249" i="1"/>
  <c r="DE228" i="1"/>
  <c r="DE232" i="1"/>
  <c r="DE312" i="1"/>
  <c r="DE237" i="1"/>
  <c r="DE332" i="1"/>
  <c r="DE220" i="1"/>
  <c r="DE246" i="1"/>
  <c r="DE236" i="1"/>
  <c r="DE253" i="1"/>
  <c r="CP220" i="1"/>
  <c r="CP291" i="1"/>
  <c r="CP283" i="1"/>
  <c r="CP332" i="1"/>
  <c r="CP296" i="1"/>
  <c r="CP315" i="1"/>
  <c r="CP234" i="1"/>
  <c r="CP270" i="1"/>
  <c r="CP245" i="1"/>
  <c r="CP297" i="1"/>
  <c r="CP287" i="1"/>
  <c r="CP223" i="1"/>
  <c r="CP252" i="1"/>
  <c r="CP285" i="1"/>
  <c r="CP273" i="1"/>
  <c r="CP225" i="1"/>
  <c r="CP314" i="1"/>
  <c r="CP320" i="1"/>
  <c r="CP219" i="1"/>
  <c r="CP268" i="1"/>
  <c r="CP256" i="1"/>
  <c r="CP277" i="1"/>
  <c r="CP242" i="1"/>
  <c r="CP312" i="1"/>
  <c r="CP229" i="1"/>
  <c r="CP258" i="1"/>
  <c r="CP318" i="1"/>
  <c r="CP241" i="1"/>
  <c r="CP307" i="1"/>
  <c r="CP321" i="1"/>
  <c r="CP247" i="1"/>
  <c r="CP249" i="1"/>
  <c r="CP323" i="1"/>
  <c r="CP257" i="1"/>
  <c r="CP281" i="1"/>
  <c r="CP276" i="1"/>
  <c r="CP269" i="1"/>
  <c r="CP311" i="1"/>
  <c r="CP230" i="1"/>
  <c r="CP233" i="1"/>
  <c r="CP218" i="1"/>
  <c r="CP260" i="1"/>
  <c r="CP331" i="1"/>
  <c r="CP248" i="1"/>
  <c r="CP259" i="1"/>
  <c r="CP237" i="1"/>
  <c r="CP272" i="1"/>
  <c r="CP262" i="1"/>
  <c r="CP324" i="1"/>
  <c r="CP221" i="1"/>
  <c r="CP304" i="1"/>
  <c r="CP328" i="1"/>
  <c r="CP250" i="1"/>
  <c r="CP303" i="1"/>
  <c r="CP224" i="1"/>
  <c r="CP282" i="1"/>
  <c r="CP246" i="1"/>
  <c r="CP306" i="1"/>
  <c r="CP275" i="1"/>
  <c r="CP274" i="1"/>
  <c r="CP329" i="1"/>
  <c r="CP264" i="1"/>
  <c r="CP284" i="1"/>
  <c r="CP327" i="1"/>
  <c r="CP279" i="1"/>
  <c r="CP294" i="1"/>
  <c r="CP222" i="1"/>
  <c r="CP286" i="1"/>
  <c r="CP298" i="1"/>
  <c r="CP263" i="1"/>
  <c r="CP305" i="1"/>
  <c r="CP251" i="1"/>
  <c r="CP322" i="1"/>
  <c r="CP240" i="1"/>
  <c r="CP238" i="1"/>
  <c r="CP227" i="1"/>
  <c r="CP235" i="1"/>
  <c r="CP278" i="1"/>
  <c r="CP330" i="1"/>
  <c r="CP232" i="1"/>
  <c r="CP255" i="1"/>
  <c r="CP265" i="1"/>
  <c r="CP308" i="1"/>
  <c r="CP231" i="1"/>
  <c r="CP239" i="1"/>
  <c r="CP271" i="1"/>
  <c r="CP317" i="1"/>
  <c r="CP290" i="1"/>
  <c r="CP310" i="1"/>
  <c r="CP280" i="1"/>
  <c r="CP319" i="1"/>
  <c r="CP253" i="1"/>
  <c r="CP326" i="1"/>
  <c r="CP243" i="1"/>
  <c r="CP289" i="1"/>
  <c r="CP228" i="1"/>
  <c r="CP301" i="1"/>
  <c r="CP261" i="1"/>
  <c r="CP244" i="1"/>
  <c r="CP292" i="1"/>
  <c r="CP254" i="1"/>
  <c r="CP309" i="1"/>
  <c r="CP313" i="1"/>
  <c r="CP266" i="1"/>
  <c r="CP226" i="1"/>
  <c r="CP288" i="1"/>
  <c r="CP316" i="1"/>
  <c r="CP236" i="1"/>
  <c r="CP302" i="1"/>
  <c r="CP267" i="1"/>
  <c r="CP325" i="1"/>
  <c r="CV222" i="1"/>
  <c r="CV229" i="1"/>
  <c r="CV233" i="1"/>
  <c r="CV255" i="1"/>
  <c r="CV263" i="1"/>
  <c r="CV327" i="1"/>
  <c r="CV221" i="1"/>
  <c r="CV249" i="1"/>
  <c r="CV242" i="1"/>
  <c r="CV277" i="1"/>
  <c r="CV253" i="1"/>
  <c r="CV240" i="1"/>
  <c r="CV262" i="1"/>
  <c r="CV268" i="1"/>
  <c r="CV220" i="1"/>
  <c r="CV261" i="1"/>
  <c r="CV254" i="1"/>
  <c r="CV260" i="1"/>
  <c r="CV237" i="1"/>
  <c r="CV322" i="1"/>
  <c r="CV232" i="1"/>
  <c r="CV266" i="1"/>
  <c r="CV258" i="1"/>
  <c r="CV248" i="1"/>
  <c r="CV251" i="1"/>
  <c r="CV225" i="1"/>
  <c r="CV330" i="1"/>
  <c r="CV223" i="1"/>
  <c r="CV219" i="1"/>
  <c r="CV245" i="1"/>
  <c r="CV331" i="1"/>
  <c r="CV234" i="1"/>
  <c r="CV256" i="1"/>
  <c r="CV252" i="1"/>
  <c r="CV250" i="1"/>
  <c r="CV257" i="1"/>
  <c r="CV328" i="1"/>
  <c r="CV230" i="1"/>
  <c r="CV315" i="1"/>
  <c r="CV228" i="1"/>
  <c r="CV238" i="1"/>
  <c r="CV226" i="1"/>
  <c r="CV269" i="1"/>
  <c r="CV247" i="1"/>
  <c r="CV236" i="1"/>
  <c r="CV235" i="1"/>
  <c r="CV224" i="1"/>
  <c r="CV231" i="1"/>
  <c r="CV241" i="1"/>
  <c r="CV273" i="1"/>
  <c r="CV332" i="1"/>
  <c r="CV259" i="1"/>
  <c r="CV264" i="1"/>
  <c r="BY152" i="1"/>
  <c r="CH330" i="1"/>
  <c r="BV330" i="1"/>
  <c r="CG330" i="1"/>
  <c r="BS330" i="1"/>
  <c r="CF330" i="1"/>
  <c r="CB330" i="1"/>
  <c r="CE330" i="1"/>
  <c r="BZ330" i="1"/>
  <c r="BU330" i="1"/>
  <c r="CA330" i="1"/>
  <c r="CC330" i="1"/>
  <c r="BW330" i="1"/>
  <c r="CD330" i="1"/>
  <c r="BY330" i="1"/>
  <c r="BX330" i="1"/>
  <c r="BT330" i="1"/>
  <c r="BK330" i="1"/>
  <c r="BO330" i="1"/>
  <c r="BI330" i="1"/>
  <c r="BR330" i="1"/>
  <c r="BQ330" i="1"/>
  <c r="BL330" i="1"/>
  <c r="BM330" i="1"/>
  <c r="BN330" i="1"/>
  <c r="BH330" i="1"/>
  <c r="BP330" i="1"/>
  <c r="BJ330" i="1"/>
  <c r="AW330" i="1"/>
  <c r="BB330" i="1"/>
  <c r="BG330" i="1"/>
  <c r="AX330" i="1"/>
  <c r="BF330" i="1"/>
  <c r="AZ330" i="1"/>
  <c r="BE330" i="1"/>
  <c r="AY330" i="1"/>
  <c r="AV330" i="1"/>
  <c r="AU330" i="1"/>
  <c r="BD330" i="1"/>
  <c r="BA330" i="1"/>
  <c r="BC330" i="1"/>
  <c r="AA330" i="1"/>
  <c r="AK330" i="1"/>
  <c r="AF330" i="1"/>
  <c r="AI330" i="1"/>
  <c r="AL330" i="1"/>
  <c r="AS330" i="1"/>
  <c r="AQ330" i="1"/>
  <c r="Z330" i="1"/>
  <c r="AG330" i="1"/>
  <c r="AB330" i="1"/>
  <c r="AN330" i="1"/>
  <c r="AT330" i="1"/>
  <c r="AJ330" i="1"/>
  <c r="AC330" i="1"/>
  <c r="AH330" i="1"/>
  <c r="AR330" i="1"/>
  <c r="AO330" i="1"/>
  <c r="K330" i="1"/>
  <c r="AE330" i="1"/>
  <c r="AD330" i="1"/>
  <c r="AM330" i="1"/>
  <c r="AP330" i="1"/>
  <c r="BY112" i="1"/>
  <c r="CC290" i="1"/>
  <c r="BX290" i="1"/>
  <c r="CH290" i="1"/>
  <c r="BV290" i="1"/>
  <c r="CB290" i="1"/>
  <c r="BT290" i="1"/>
  <c r="CG290" i="1"/>
  <c r="BZ290" i="1"/>
  <c r="BS290" i="1"/>
  <c r="CE290" i="1"/>
  <c r="CD290" i="1"/>
  <c r="CF290" i="1"/>
  <c r="CA290" i="1"/>
  <c r="BW290" i="1"/>
  <c r="BU290" i="1"/>
  <c r="BY290" i="1"/>
  <c r="BP290" i="1"/>
  <c r="BN290" i="1"/>
  <c r="BI290" i="1"/>
  <c r="BO290" i="1"/>
  <c r="BJ290" i="1"/>
  <c r="BR290" i="1"/>
  <c r="BK290" i="1"/>
  <c r="BH290" i="1"/>
  <c r="BM290" i="1"/>
  <c r="BQ290" i="1"/>
  <c r="BL290" i="1"/>
  <c r="AU290" i="1"/>
  <c r="AX290" i="1"/>
  <c r="AV290" i="1"/>
  <c r="BF290" i="1"/>
  <c r="BA290" i="1"/>
  <c r="BB290" i="1"/>
  <c r="BG290" i="1"/>
  <c r="BC290" i="1"/>
  <c r="AW290" i="1"/>
  <c r="BE290" i="1"/>
  <c r="AY290" i="1"/>
  <c r="AZ290" i="1"/>
  <c r="BD290" i="1"/>
  <c r="AN290" i="1"/>
  <c r="AH290" i="1"/>
  <c r="AB290" i="1"/>
  <c r="Z290" i="1"/>
  <c r="AI290" i="1"/>
  <c r="AJ290" i="1"/>
  <c r="AM290" i="1"/>
  <c r="AL290" i="1"/>
  <c r="AR290" i="1"/>
  <c r="AD290" i="1"/>
  <c r="AO290" i="1"/>
  <c r="AC290" i="1"/>
  <c r="AP290" i="1"/>
  <c r="AQ290" i="1"/>
  <c r="AK290" i="1"/>
  <c r="AG290" i="1"/>
  <c r="AA290" i="1"/>
  <c r="AS290" i="1"/>
  <c r="AT290" i="1"/>
  <c r="K290" i="1"/>
  <c r="AF290" i="1"/>
  <c r="AE290" i="1"/>
  <c r="BY82" i="1"/>
  <c r="CB260" i="1"/>
  <c r="BW260" i="1"/>
  <c r="CF260" i="1"/>
  <c r="BZ260" i="1"/>
  <c r="CG260" i="1"/>
  <c r="CA260" i="1"/>
  <c r="CC260" i="1"/>
  <c r="BY260" i="1"/>
  <c r="CE260" i="1"/>
  <c r="BU260" i="1"/>
  <c r="CD260" i="1"/>
  <c r="BV260" i="1"/>
  <c r="CH260" i="1"/>
  <c r="BT260" i="1"/>
  <c r="BX260" i="1"/>
  <c r="BS260" i="1"/>
  <c r="BH260" i="1"/>
  <c r="BO260" i="1"/>
  <c r="BP260" i="1"/>
  <c r="BR260" i="1"/>
  <c r="BQ260" i="1"/>
  <c r="BL260" i="1"/>
  <c r="BJ260" i="1"/>
  <c r="BM260" i="1"/>
  <c r="BN260" i="1"/>
  <c r="BK260" i="1"/>
  <c r="BI260" i="1"/>
  <c r="AZ260" i="1"/>
  <c r="BC260" i="1"/>
  <c r="AV260" i="1"/>
  <c r="BD260" i="1"/>
  <c r="BG260" i="1"/>
  <c r="BE260" i="1"/>
  <c r="AW260" i="1"/>
  <c r="BB260" i="1"/>
  <c r="BA260" i="1"/>
  <c r="AY260" i="1"/>
  <c r="AX260" i="1"/>
  <c r="AU260" i="1"/>
  <c r="BF260" i="1"/>
  <c r="AS260" i="1"/>
  <c r="AA260" i="1"/>
  <c r="AD260" i="1"/>
  <c r="AB260" i="1"/>
  <c r="AT260" i="1"/>
  <c r="K260" i="1"/>
  <c r="AE260" i="1"/>
  <c r="AF260" i="1"/>
  <c r="Z260" i="1"/>
  <c r="AR260" i="1"/>
  <c r="AQ260" i="1"/>
  <c r="AC260" i="1"/>
  <c r="Z241" i="1"/>
  <c r="BY77" i="1"/>
  <c r="CA255" i="1"/>
  <c r="BT255" i="1"/>
  <c r="CG255" i="1"/>
  <c r="BY255" i="1"/>
  <c r="CC255" i="1"/>
  <c r="BX255" i="1"/>
  <c r="CE255" i="1"/>
  <c r="BV255" i="1"/>
  <c r="CF255" i="1"/>
  <c r="BU255" i="1"/>
  <c r="CB255" i="1"/>
  <c r="BZ255" i="1"/>
  <c r="CD255" i="1"/>
  <c r="BS255" i="1"/>
  <c r="CH255" i="1"/>
  <c r="BW255" i="1"/>
  <c r="BO255" i="1"/>
  <c r="BJ255" i="1"/>
  <c r="BH255" i="1"/>
  <c r="BM255" i="1"/>
  <c r="BP255" i="1"/>
  <c r="BK255" i="1"/>
  <c r="BN255" i="1"/>
  <c r="BQ255" i="1"/>
  <c r="BR255" i="1"/>
  <c r="BL255" i="1"/>
  <c r="BI255" i="1"/>
  <c r="BD255" i="1"/>
  <c r="BF255" i="1"/>
  <c r="AY255" i="1"/>
  <c r="BE255" i="1"/>
  <c r="AZ255" i="1"/>
  <c r="AW255" i="1"/>
  <c r="AV255" i="1"/>
  <c r="BC255" i="1"/>
  <c r="AX255" i="1"/>
  <c r="AU255" i="1"/>
  <c r="BA255" i="1"/>
  <c r="BB255" i="1"/>
  <c r="BG255" i="1"/>
  <c r="AG255" i="1"/>
  <c r="AK255" i="1"/>
  <c r="AD255" i="1"/>
  <c r="AO255" i="1"/>
  <c r="AR255" i="1"/>
  <c r="AL255" i="1"/>
  <c r="Z255" i="1"/>
  <c r="AS255" i="1"/>
  <c r="AT255" i="1"/>
  <c r="AH255" i="1"/>
  <c r="AE255" i="1"/>
  <c r="AP255" i="1"/>
  <c r="AM255" i="1"/>
  <c r="AI255" i="1"/>
  <c r="AF255" i="1"/>
  <c r="AQ255" i="1"/>
  <c r="AN255" i="1"/>
  <c r="AJ255" i="1"/>
  <c r="BY74" i="1"/>
  <c r="BZ252" i="1"/>
  <c r="BS252" i="1"/>
  <c r="CG252" i="1"/>
  <c r="BV252" i="1"/>
  <c r="CC252" i="1"/>
  <c r="BY252" i="1"/>
  <c r="CE252" i="1"/>
  <c r="BW252" i="1"/>
  <c r="CB252" i="1"/>
  <c r="CD252" i="1"/>
  <c r="CF252" i="1"/>
  <c r="CA252" i="1"/>
  <c r="BX252" i="1"/>
  <c r="BT252" i="1"/>
  <c r="CH252" i="1"/>
  <c r="BU252" i="1"/>
  <c r="BL252" i="1"/>
  <c r="BO252" i="1"/>
  <c r="BR252" i="1"/>
  <c r="BM252" i="1"/>
  <c r="BJ252" i="1"/>
  <c r="BH252" i="1"/>
  <c r="BK252" i="1"/>
  <c r="BP252" i="1"/>
  <c r="BN252" i="1"/>
  <c r="BI252" i="1"/>
  <c r="BQ252" i="1"/>
  <c r="AU252" i="1"/>
  <c r="BF252" i="1"/>
  <c r="BA252" i="1"/>
  <c r="BG252" i="1"/>
  <c r="AY252" i="1"/>
  <c r="AX252" i="1"/>
  <c r="BD252" i="1"/>
  <c r="AZ252" i="1"/>
  <c r="BE252" i="1"/>
  <c r="AW252" i="1"/>
  <c r="BB252" i="1"/>
  <c r="AV252" i="1"/>
  <c r="BC252" i="1"/>
  <c r="AF252" i="1"/>
  <c r="AP252" i="1"/>
  <c r="AL252" i="1"/>
  <c r="AN252" i="1"/>
  <c r="AG252" i="1"/>
  <c r="AI252" i="1"/>
  <c r="AR252" i="1"/>
  <c r="AQ252" i="1"/>
  <c r="AH252" i="1"/>
  <c r="AC252" i="1"/>
  <c r="AS252" i="1"/>
  <c r="AM252" i="1"/>
  <c r="AJ252" i="1"/>
  <c r="AO252" i="1"/>
  <c r="AT252" i="1"/>
  <c r="AE252" i="1"/>
  <c r="AK252" i="1"/>
  <c r="BY148" i="1"/>
  <c r="CB326" i="1"/>
  <c r="BU326" i="1"/>
  <c r="CG326" i="1"/>
  <c r="BX326" i="1"/>
  <c r="BY326" i="1"/>
  <c r="BW326" i="1"/>
  <c r="CE326" i="1"/>
  <c r="BZ326" i="1"/>
  <c r="CF326" i="1"/>
  <c r="CA326" i="1"/>
  <c r="CH326" i="1"/>
  <c r="BT326" i="1"/>
  <c r="CD326" i="1"/>
  <c r="BS326" i="1"/>
  <c r="CC326" i="1"/>
  <c r="BV326" i="1"/>
  <c r="BI326" i="1"/>
  <c r="BJ326" i="1"/>
  <c r="BP326" i="1"/>
  <c r="BH326" i="1"/>
  <c r="BQ326" i="1"/>
  <c r="BK326" i="1"/>
  <c r="BO326" i="1"/>
  <c r="BL326" i="1"/>
  <c r="BR326" i="1"/>
  <c r="BM326" i="1"/>
  <c r="BN326" i="1"/>
  <c r="AV326" i="1"/>
  <c r="BE326" i="1"/>
  <c r="AZ326" i="1"/>
  <c r="BD326" i="1"/>
  <c r="BA326" i="1"/>
  <c r="BB326" i="1"/>
  <c r="AU326" i="1"/>
  <c r="BG326" i="1"/>
  <c r="BF326" i="1"/>
  <c r="AX326" i="1"/>
  <c r="AW326" i="1"/>
  <c r="AY326" i="1"/>
  <c r="BC326" i="1"/>
  <c r="Z326" i="1"/>
  <c r="AC326" i="1"/>
  <c r="AL326" i="1"/>
  <c r="AP326" i="1"/>
  <c r="AJ326" i="1"/>
  <c r="AD326" i="1"/>
  <c r="AI326" i="1"/>
  <c r="K326" i="1"/>
  <c r="AT326" i="1"/>
  <c r="AQ326" i="1"/>
  <c r="AE326" i="1"/>
  <c r="AS326" i="1"/>
  <c r="AM326" i="1"/>
  <c r="AB326" i="1"/>
  <c r="AF326" i="1"/>
  <c r="AG326" i="1"/>
  <c r="AN326" i="1"/>
  <c r="AK326" i="1"/>
  <c r="AH326" i="1"/>
  <c r="AO326" i="1"/>
  <c r="AA326" i="1"/>
  <c r="AR326" i="1"/>
  <c r="BY59" i="1"/>
  <c r="CC237" i="1"/>
  <c r="BY237" i="1"/>
  <c r="CB237" i="1"/>
  <c r="BT237" i="1"/>
  <c r="CE237" i="1"/>
  <c r="BX237" i="1"/>
  <c r="CD237" i="1"/>
  <c r="BV237" i="1"/>
  <c r="CH237" i="1"/>
  <c r="BW237" i="1"/>
  <c r="BZ237" i="1"/>
  <c r="BS237" i="1"/>
  <c r="CF237" i="1"/>
  <c r="BU237" i="1"/>
  <c r="CG237" i="1"/>
  <c r="CA237" i="1"/>
  <c r="BJ237" i="1"/>
  <c r="BP237" i="1"/>
  <c r="BR237" i="1"/>
  <c r="BI237" i="1"/>
  <c r="BK237" i="1"/>
  <c r="BQ237" i="1"/>
  <c r="BL237" i="1"/>
  <c r="BM237" i="1"/>
  <c r="BN237" i="1"/>
  <c r="BO237" i="1"/>
  <c r="BH237" i="1"/>
  <c r="BB237" i="1"/>
  <c r="BA237" i="1"/>
  <c r="AV237" i="1"/>
  <c r="AX237" i="1"/>
  <c r="AU237" i="1"/>
  <c r="BF237" i="1"/>
  <c r="AY237" i="1"/>
  <c r="BC237" i="1"/>
  <c r="BG237" i="1"/>
  <c r="BE237" i="1"/>
  <c r="AW237" i="1"/>
  <c r="AZ237" i="1"/>
  <c r="BD237" i="1"/>
  <c r="AQ237" i="1"/>
  <c r="AL237" i="1"/>
  <c r="AF237" i="1"/>
  <c r="AB237" i="1"/>
  <c r="AT237" i="1"/>
  <c r="AN237" i="1"/>
  <c r="AJ237" i="1"/>
  <c r="AE237" i="1"/>
  <c r="AG237" i="1"/>
  <c r="AR237" i="1"/>
  <c r="AM237" i="1"/>
  <c r="AO237" i="1"/>
  <c r="AC237" i="1"/>
  <c r="K237" i="1"/>
  <c r="AH237" i="1"/>
  <c r="AK237" i="1"/>
  <c r="AP237" i="1"/>
  <c r="AS237" i="1"/>
  <c r="AI237" i="1"/>
  <c r="AD237" i="1"/>
  <c r="EJ368" i="1"/>
  <c r="EJ365" i="1"/>
  <c r="EJ370" i="1"/>
  <c r="EJ367" i="1"/>
  <c r="EJ361" i="1"/>
  <c r="EJ359" i="1"/>
  <c r="EJ362" i="1"/>
  <c r="EJ360" i="1"/>
  <c r="EJ374" i="1"/>
  <c r="EJ363" i="1"/>
  <c r="EJ376" i="1"/>
  <c r="EJ378" i="1"/>
  <c r="EJ369" i="1"/>
  <c r="EJ371" i="1"/>
  <c r="EJ364" i="1"/>
  <c r="EJ373" i="1"/>
  <c r="EJ366" i="1"/>
  <c r="EJ375" i="1"/>
  <c r="EJ372" i="1"/>
  <c r="EJ377" i="1"/>
  <c r="EJ278" i="1"/>
  <c r="EJ297" i="1"/>
  <c r="EJ280" i="1"/>
  <c r="EJ276" i="1"/>
  <c r="EJ327" i="1"/>
  <c r="EJ338" i="1"/>
  <c r="EJ357" i="1"/>
  <c r="EJ321" i="1"/>
  <c r="EJ257" i="1"/>
  <c r="EJ293" i="1"/>
  <c r="EJ311" i="1"/>
  <c r="EJ270" i="1"/>
  <c r="EJ223" i="1"/>
  <c r="EJ283" i="1"/>
  <c r="EJ251" i="1"/>
  <c r="EJ306" i="1"/>
  <c r="EJ246" i="1"/>
  <c r="EJ315" i="1"/>
  <c r="EJ308" i="1"/>
  <c r="EJ279" i="1"/>
  <c r="EJ348" i="1"/>
  <c r="EJ329" i="1"/>
  <c r="EJ229" i="1"/>
  <c r="EJ244" i="1"/>
  <c r="EJ302" i="1"/>
  <c r="EJ243" i="1"/>
  <c r="EJ312" i="1"/>
  <c r="EJ351" i="1"/>
  <c r="EJ247" i="1"/>
  <c r="EJ333" i="1"/>
  <c r="EJ248" i="1"/>
  <c r="EJ342" i="1"/>
  <c r="EJ242" i="1"/>
  <c r="EJ344" i="1"/>
  <c r="EJ347" i="1"/>
  <c r="EJ219" i="1"/>
  <c r="EJ304" i="1"/>
  <c r="EJ343" i="1"/>
  <c r="EJ307" i="1"/>
  <c r="EJ234" i="1"/>
  <c r="EJ317" i="1"/>
  <c r="EJ336" i="1"/>
  <c r="EJ300" i="1"/>
  <c r="EJ236" i="1"/>
  <c r="EJ325" i="1"/>
  <c r="EJ294" i="1"/>
  <c r="EJ281" i="1"/>
  <c r="EJ233" i="1"/>
  <c r="EJ340" i="1"/>
  <c r="EJ285" i="1"/>
  <c r="EJ268" i="1"/>
  <c r="EJ313" i="1"/>
  <c r="EJ249" i="1"/>
  <c r="EJ232" i="1"/>
  <c r="EJ335" i="1"/>
  <c r="EJ226" i="1"/>
  <c r="EJ263" i="1"/>
  <c r="EJ346" i="1"/>
  <c r="EJ349" i="1"/>
  <c r="EJ277" i="1"/>
  <c r="EJ231" i="1"/>
  <c r="EJ310" i="1"/>
  <c r="EJ275" i="1"/>
  <c r="EJ253" i="1"/>
  <c r="EJ332" i="1"/>
  <c r="EJ324" i="1"/>
  <c r="EJ309" i="1"/>
  <c r="EJ245" i="1"/>
  <c r="EJ225" i="1"/>
  <c r="EJ240" i="1"/>
  <c r="EJ230" i="1"/>
  <c r="EJ267" i="1"/>
  <c r="EJ235" i="1"/>
  <c r="EJ298" i="1"/>
  <c r="EJ271" i="1"/>
  <c r="EJ358" i="1"/>
  <c r="EJ319" i="1"/>
  <c r="EJ265" i="1"/>
  <c r="EJ238" i="1"/>
  <c r="EJ266" i="1"/>
  <c r="EJ353" i="1"/>
  <c r="EJ303" i="1"/>
  <c r="EJ239" i="1"/>
  <c r="EJ330" i="1"/>
  <c r="EJ264" i="1"/>
  <c r="EJ299" i="1"/>
  <c r="EJ272" i="1"/>
  <c r="EJ326" i="1"/>
  <c r="EJ255" i="1"/>
  <c r="EJ334" i="1"/>
  <c r="EJ221" i="1"/>
  <c r="EJ339" i="1"/>
  <c r="EJ296" i="1"/>
  <c r="EJ322" i="1"/>
  <c r="EJ345" i="1"/>
  <c r="EJ295" i="1"/>
  <c r="EJ256" i="1"/>
  <c r="EJ218" i="1"/>
  <c r="EJ328" i="1"/>
  <c r="EJ228" i="1"/>
  <c r="EJ286" i="1"/>
  <c r="EJ254" i="1"/>
  <c r="EJ355" i="1"/>
  <c r="EJ291" i="1"/>
  <c r="EJ350" i="1"/>
  <c r="EJ318" i="1"/>
  <c r="EJ250" i="1"/>
  <c r="EJ269" i="1"/>
  <c r="EJ237" i="1"/>
  <c r="EJ316" i="1"/>
  <c r="EJ314" i="1"/>
  <c r="EJ252" i="1"/>
  <c r="EJ282" i="1"/>
  <c r="EJ301" i="1"/>
  <c r="EJ352" i="1"/>
  <c r="EJ284" i="1"/>
  <c r="EJ222" i="1"/>
  <c r="EJ356" i="1"/>
  <c r="EJ224" i="1"/>
  <c r="EJ323" i="1"/>
  <c r="EJ220" i="1"/>
  <c r="EJ331" i="1"/>
  <c r="EJ354" i="1"/>
  <c r="EJ341" i="1"/>
  <c r="EJ305" i="1"/>
  <c r="EJ273" i="1"/>
  <c r="EJ227" i="1"/>
  <c r="EJ337" i="1"/>
  <c r="EJ241" i="1"/>
  <c r="EJ320" i="1"/>
  <c r="BY119" i="1"/>
  <c r="CH297" i="1"/>
  <c r="BW297" i="1"/>
  <c r="CE297" i="1"/>
  <c r="CA297" i="1"/>
  <c r="CB297" i="1"/>
  <c r="BU297" i="1"/>
  <c r="CD297" i="1"/>
  <c r="BS297" i="1"/>
  <c r="BX297" i="1"/>
  <c r="CC297" i="1"/>
  <c r="BZ297" i="1"/>
  <c r="BV297" i="1"/>
  <c r="BT297" i="1"/>
  <c r="BY297" i="1"/>
  <c r="CG297" i="1"/>
  <c r="CF297" i="1"/>
  <c r="BI297" i="1"/>
  <c r="BQ297" i="1"/>
  <c r="BH297" i="1"/>
  <c r="BP297" i="1"/>
  <c r="BK297" i="1"/>
  <c r="BR297" i="1"/>
  <c r="BM297" i="1"/>
  <c r="BJ297" i="1"/>
  <c r="BN297" i="1"/>
  <c r="BL297" i="1"/>
  <c r="BO297" i="1"/>
  <c r="AU297" i="1"/>
  <c r="BE297" i="1"/>
  <c r="AY297" i="1"/>
  <c r="AW297" i="1"/>
  <c r="AV297" i="1"/>
  <c r="BD297" i="1"/>
  <c r="AZ297" i="1"/>
  <c r="BC297" i="1"/>
  <c r="BF297" i="1"/>
  <c r="BB297" i="1"/>
  <c r="AX297" i="1"/>
  <c r="BA297" i="1"/>
  <c r="BG297" i="1"/>
  <c r="AL297" i="1"/>
  <c r="AB297" i="1"/>
  <c r="Z297" i="1"/>
  <c r="AD297" i="1"/>
  <c r="AT297" i="1"/>
  <c r="AH297" i="1"/>
  <c r="AN297" i="1"/>
  <c r="AE297" i="1"/>
  <c r="AP297" i="1"/>
  <c r="AF297" i="1"/>
  <c r="AG297" i="1"/>
  <c r="AC297" i="1"/>
  <c r="AQ297" i="1"/>
  <c r="AI297" i="1"/>
  <c r="AK297" i="1"/>
  <c r="AM297" i="1"/>
  <c r="AJ297" i="1"/>
  <c r="AS297" i="1"/>
  <c r="AO297" i="1"/>
  <c r="K297" i="1"/>
  <c r="AA297" i="1"/>
  <c r="AR297" i="1"/>
  <c r="DY359" i="1"/>
  <c r="DY371" i="1"/>
  <c r="DY370" i="1"/>
  <c r="DY361" i="1"/>
  <c r="DY373" i="1"/>
  <c r="DY366" i="1"/>
  <c r="DY375" i="1"/>
  <c r="DY377" i="1"/>
  <c r="DY368" i="1"/>
  <c r="DY363" i="1"/>
  <c r="DY378" i="1"/>
  <c r="DY362" i="1"/>
  <c r="DY372" i="1"/>
  <c r="DY360" i="1"/>
  <c r="DY376" i="1"/>
  <c r="DY365" i="1"/>
  <c r="DY374" i="1"/>
  <c r="DY367" i="1"/>
  <c r="DY369" i="1"/>
  <c r="DY364" i="1"/>
  <c r="DY223" i="1"/>
  <c r="DY327" i="1"/>
  <c r="DY311" i="1"/>
  <c r="DY357" i="1"/>
  <c r="DY257" i="1"/>
  <c r="DY304" i="1"/>
  <c r="DY243" i="1"/>
  <c r="DY333" i="1"/>
  <c r="DY244" i="1"/>
  <c r="DY247" i="1"/>
  <c r="DY338" i="1"/>
  <c r="DY308" i="1"/>
  <c r="DY297" i="1"/>
  <c r="DY348" i="1"/>
  <c r="DY248" i="1"/>
  <c r="DY315" i="1"/>
  <c r="DY306" i="1"/>
  <c r="DY242" i="1"/>
  <c r="DY270" i="1"/>
  <c r="DY312" i="1"/>
  <c r="DY293" i="1"/>
  <c r="DY298" i="1"/>
  <c r="DY329" i="1"/>
  <c r="DY261" i="1"/>
  <c r="DY302" i="1"/>
  <c r="DY225" i="1"/>
  <c r="DY340" i="1"/>
  <c r="DY251" i="1"/>
  <c r="DY219" i="1"/>
  <c r="DY229" i="1"/>
  <c r="DY276" i="1"/>
  <c r="DY280" i="1"/>
  <c r="DY351" i="1"/>
  <c r="DY342" i="1"/>
  <c r="DY344" i="1"/>
  <c r="DY246" i="1"/>
  <c r="DY347" i="1"/>
  <c r="DY238" i="1"/>
  <c r="DY325" i="1"/>
  <c r="DY349" i="1"/>
  <c r="DY313" i="1"/>
  <c r="DY296" i="1"/>
  <c r="DY324" i="1"/>
  <c r="DY336" i="1"/>
  <c r="DY346" i="1"/>
  <c r="DY303" i="1"/>
  <c r="DY299" i="1"/>
  <c r="DY267" i="1"/>
  <c r="DY228" i="1"/>
  <c r="DY319" i="1"/>
  <c r="DY272" i="1"/>
  <c r="DY240" i="1"/>
  <c r="DY326" i="1"/>
  <c r="DY255" i="1"/>
  <c r="DY310" i="1"/>
  <c r="DY239" i="1"/>
  <c r="DY294" i="1"/>
  <c r="DY233" i="1"/>
  <c r="DY290" i="1"/>
  <c r="DY309" i="1"/>
  <c r="DY318" i="1"/>
  <c r="DY230" i="1"/>
  <c r="DY281" i="1"/>
  <c r="DY343" i="1"/>
  <c r="DY353" i="1"/>
  <c r="DY236" i="1"/>
  <c r="DY271" i="1"/>
  <c r="DY232" i="1"/>
  <c r="DY322" i="1"/>
  <c r="DY321" i="1"/>
  <c r="DY334" i="1"/>
  <c r="DY317" i="1"/>
  <c r="DY300" i="1"/>
  <c r="DY249" i="1"/>
  <c r="DY332" i="1"/>
  <c r="DY335" i="1"/>
  <c r="DY253" i="1"/>
  <c r="DY221" i="1"/>
  <c r="DY339" i="1"/>
  <c r="DY264" i="1"/>
  <c r="DY235" i="1"/>
  <c r="DY358" i="1"/>
  <c r="DY258" i="1"/>
  <c r="DY226" i="1"/>
  <c r="DY289" i="1"/>
  <c r="DY307" i="1"/>
  <c r="DY234" i="1"/>
  <c r="DY330" i="1"/>
  <c r="DY345" i="1"/>
  <c r="DY245" i="1"/>
  <c r="DY292" i="1"/>
  <c r="DY260" i="1"/>
  <c r="DY265" i="1"/>
  <c r="DY256" i="1"/>
  <c r="DY355" i="1"/>
  <c r="DY259" i="1"/>
  <c r="DY350" i="1"/>
  <c r="DY331" i="1"/>
  <c r="DY295" i="1"/>
  <c r="DY305" i="1"/>
  <c r="DY218" i="1"/>
  <c r="DY328" i="1"/>
  <c r="DY354" i="1"/>
  <c r="DY254" i="1"/>
  <c r="DY341" i="1"/>
  <c r="DY314" i="1"/>
  <c r="DY252" i="1"/>
  <c r="DY231" i="1"/>
  <c r="DY241" i="1"/>
  <c r="DY291" i="1"/>
  <c r="DY337" i="1"/>
  <c r="DY352" i="1"/>
  <c r="DY286" i="1"/>
  <c r="DY222" i="1"/>
  <c r="DY320" i="1"/>
  <c r="DY224" i="1"/>
  <c r="DY220" i="1"/>
  <c r="DY227" i="1"/>
  <c r="DY316" i="1"/>
  <c r="DY288" i="1"/>
  <c r="DY323" i="1"/>
  <c r="DY269" i="1"/>
  <c r="DY237" i="1"/>
  <c r="DY356" i="1"/>
  <c r="DY250" i="1"/>
  <c r="DY301" i="1"/>
  <c r="EN216" i="1"/>
  <c r="CC318" i="1"/>
  <c r="BY318" i="1"/>
  <c r="BZ318" i="1"/>
  <c r="BS318" i="1"/>
  <c r="CG318" i="1"/>
  <c r="BT318" i="1"/>
  <c r="CE318" i="1"/>
  <c r="CH318" i="1"/>
  <c r="BX318" i="1"/>
  <c r="BW318" i="1"/>
  <c r="CB318" i="1"/>
  <c r="CA318" i="1"/>
  <c r="CF318" i="1"/>
  <c r="BV318" i="1"/>
  <c r="CD318" i="1"/>
  <c r="BU318" i="1"/>
  <c r="BO318" i="1"/>
  <c r="BN318" i="1"/>
  <c r="BH318" i="1"/>
  <c r="BJ318" i="1"/>
  <c r="BI318" i="1"/>
  <c r="BR318" i="1"/>
  <c r="BP318" i="1"/>
  <c r="BQ318" i="1"/>
  <c r="BK318" i="1"/>
  <c r="BL318" i="1"/>
  <c r="BM318" i="1"/>
  <c r="BF318" i="1"/>
  <c r="BE318" i="1"/>
  <c r="AX318" i="1"/>
  <c r="AW318" i="1"/>
  <c r="AZ318" i="1"/>
  <c r="BD318" i="1"/>
  <c r="AV318" i="1"/>
  <c r="BC318" i="1"/>
  <c r="BA318" i="1"/>
  <c r="BG318" i="1"/>
  <c r="AU318" i="1"/>
  <c r="BB318" i="1"/>
  <c r="AY318" i="1"/>
  <c r="AD318" i="1"/>
  <c r="AO318" i="1"/>
  <c r="AJ318" i="1"/>
  <c r="AT318" i="1"/>
  <c r="AH318" i="1"/>
  <c r="K318" i="1"/>
  <c r="AL318" i="1"/>
  <c r="AA318" i="1"/>
  <c r="AE318" i="1"/>
  <c r="AI318" i="1"/>
  <c r="AM318" i="1"/>
  <c r="AQ318" i="1"/>
  <c r="AF318" i="1"/>
  <c r="AB318" i="1"/>
  <c r="AN318" i="1"/>
  <c r="AR318" i="1"/>
  <c r="AC318" i="1"/>
  <c r="AG318" i="1"/>
  <c r="AK318" i="1"/>
  <c r="Z318" i="1"/>
  <c r="AS318" i="1"/>
  <c r="AP318" i="1"/>
  <c r="BY51" i="1"/>
  <c r="CC229" i="1"/>
  <c r="CH229" i="1"/>
  <c r="CE229" i="1"/>
  <c r="CA229" i="1"/>
  <c r="CG229" i="1"/>
  <c r="BY229" i="1"/>
  <c r="CB229" i="1"/>
  <c r="BT229" i="1"/>
  <c r="CF229" i="1"/>
  <c r="BV229" i="1"/>
  <c r="BZ229" i="1"/>
  <c r="BS229" i="1"/>
  <c r="BX229" i="1"/>
  <c r="BU229" i="1"/>
  <c r="BW229" i="1"/>
  <c r="BR229" i="1"/>
  <c r="BI229" i="1"/>
  <c r="BK229" i="1"/>
  <c r="BQ229" i="1"/>
  <c r="BL229" i="1"/>
  <c r="BM229" i="1"/>
  <c r="BN229" i="1"/>
  <c r="BO229" i="1"/>
  <c r="BH229" i="1"/>
  <c r="BJ229" i="1"/>
  <c r="BP229" i="1"/>
  <c r="AZ229" i="1"/>
  <c r="BF229" i="1"/>
  <c r="AU229" i="1"/>
  <c r="BE229" i="1"/>
  <c r="AX229" i="1"/>
  <c r="BD229" i="1"/>
  <c r="AY229" i="1"/>
  <c r="BB229" i="1"/>
  <c r="BA229" i="1"/>
  <c r="BC229" i="1"/>
  <c r="AW229" i="1"/>
  <c r="AV229" i="1"/>
  <c r="BG229" i="1"/>
  <c r="AN229" i="1"/>
  <c r="AA229" i="1"/>
  <c r="AO229" i="1"/>
  <c r="AQ229" i="1"/>
  <c r="AE229" i="1"/>
  <c r="AM229" i="1"/>
  <c r="AH229" i="1"/>
  <c r="Z229" i="1"/>
  <c r="AS229" i="1"/>
  <c r="AB229" i="1"/>
  <c r="AT229" i="1"/>
  <c r="AL229" i="1"/>
  <c r="AP229" i="1"/>
  <c r="AR229" i="1"/>
  <c r="BY79" i="1"/>
  <c r="CB257" i="1"/>
  <c r="BU257" i="1"/>
  <c r="CC257" i="1"/>
  <c r="CA257" i="1"/>
  <c r="CE257" i="1"/>
  <c r="BX257" i="1"/>
  <c r="CF257" i="1"/>
  <c r="BV257" i="1"/>
  <c r="CG257" i="1"/>
  <c r="BY257" i="1"/>
  <c r="CH257" i="1"/>
  <c r="BW257" i="1"/>
  <c r="BZ257" i="1"/>
  <c r="BT257" i="1"/>
  <c r="CD257" i="1"/>
  <c r="BS257" i="1"/>
  <c r="BQ257" i="1"/>
  <c r="BP257" i="1"/>
  <c r="BR257" i="1"/>
  <c r="BH257" i="1"/>
  <c r="BK257" i="1"/>
  <c r="BL257" i="1"/>
  <c r="BO257" i="1"/>
  <c r="BN257" i="1"/>
  <c r="BI257" i="1"/>
  <c r="BJ257" i="1"/>
  <c r="BM257" i="1"/>
  <c r="AV257" i="1"/>
  <c r="BE257" i="1"/>
  <c r="AY257" i="1"/>
  <c r="BD257" i="1"/>
  <c r="AZ257" i="1"/>
  <c r="BB257" i="1"/>
  <c r="AU257" i="1"/>
  <c r="BC257" i="1"/>
  <c r="BF257" i="1"/>
  <c r="BA257" i="1"/>
  <c r="AX257" i="1"/>
  <c r="AW257" i="1"/>
  <c r="BG257" i="1"/>
  <c r="AL257" i="1"/>
  <c r="AA257" i="1"/>
  <c r="AT257" i="1"/>
  <c r="AM257" i="1"/>
  <c r="AO257" i="1"/>
  <c r="AN257" i="1"/>
  <c r="AR257" i="1"/>
  <c r="AP257" i="1"/>
  <c r="AK257" i="1"/>
  <c r="AQ257" i="1"/>
  <c r="AS257" i="1"/>
  <c r="Z257" i="1"/>
  <c r="BY89" i="1"/>
  <c r="CC267" i="1"/>
  <c r="BY267" i="1"/>
  <c r="CF267" i="1"/>
  <c r="BW267" i="1"/>
  <c r="CG267" i="1"/>
  <c r="BZ267" i="1"/>
  <c r="CH267" i="1"/>
  <c r="BT267" i="1"/>
  <c r="CD267" i="1"/>
  <c r="BV267" i="1"/>
  <c r="CB267" i="1"/>
  <c r="BX267" i="1"/>
  <c r="CE267" i="1"/>
  <c r="CA267" i="1"/>
  <c r="BS267" i="1"/>
  <c r="BU267" i="1"/>
  <c r="BK267" i="1"/>
  <c r="BP267" i="1"/>
  <c r="BO267" i="1"/>
  <c r="BI267" i="1"/>
  <c r="BJ267" i="1"/>
  <c r="BL267" i="1"/>
  <c r="BN267" i="1"/>
  <c r="BH267" i="1"/>
  <c r="BM267" i="1"/>
  <c r="AV267" i="1"/>
  <c r="AU267" i="1"/>
  <c r="AI267" i="1"/>
  <c r="AE267" i="1"/>
  <c r="AT267" i="1"/>
  <c r="AB267" i="1"/>
  <c r="AG267" i="1"/>
  <c r="AQ267" i="1"/>
  <c r="AL267" i="1"/>
  <c r="AJ267" i="1"/>
  <c r="AO267" i="1"/>
  <c r="AR267" i="1"/>
  <c r="Z267" i="1"/>
  <c r="AC267" i="1"/>
  <c r="AP267" i="1"/>
  <c r="AK267" i="1"/>
  <c r="AD267" i="1"/>
  <c r="AS267" i="1"/>
  <c r="AF267" i="1"/>
  <c r="AM267" i="1"/>
  <c r="AN267" i="1"/>
  <c r="AA267" i="1"/>
  <c r="AH267" i="1"/>
  <c r="K267" i="1"/>
  <c r="BY86" i="1"/>
  <c r="BU264" i="1"/>
  <c r="CG264" i="1"/>
  <c r="CA264" i="1"/>
  <c r="BX264" i="1"/>
  <c r="BT264" i="1"/>
  <c r="BZ264" i="1"/>
  <c r="BS264" i="1"/>
  <c r="CB264" i="1"/>
  <c r="BW264" i="1"/>
  <c r="BY264" i="1"/>
  <c r="BV264" i="1"/>
  <c r="BH264" i="1"/>
  <c r="BQ264" i="1"/>
  <c r="BR264" i="1"/>
  <c r="AW264" i="1"/>
  <c r="BE264" i="1"/>
  <c r="AX264" i="1"/>
  <c r="AY264" i="1"/>
  <c r="BC264" i="1"/>
  <c r="BA264" i="1"/>
  <c r="BD264" i="1"/>
  <c r="BG264" i="1"/>
  <c r="AV264" i="1"/>
  <c r="BF264" i="1"/>
  <c r="BB264" i="1"/>
  <c r="AZ264" i="1"/>
  <c r="AH264" i="1"/>
  <c r="AL264" i="1"/>
  <c r="AA264" i="1"/>
  <c r="AE264" i="1"/>
  <c r="AP264" i="1"/>
  <c r="AC264" i="1"/>
  <c r="AI264" i="1"/>
  <c r="AK264" i="1"/>
  <c r="AQ264" i="1"/>
  <c r="AM264" i="1"/>
  <c r="AB264" i="1"/>
  <c r="K264" i="1"/>
  <c r="AJ264" i="1"/>
  <c r="AG264" i="1"/>
  <c r="AD264" i="1"/>
  <c r="AO264" i="1"/>
  <c r="AN264" i="1"/>
  <c r="Z264" i="1"/>
  <c r="AF264" i="1"/>
  <c r="BY96" i="1"/>
  <c r="BX274" i="1"/>
  <c r="BY274" i="1"/>
  <c r="CE274" i="1"/>
  <c r="BZ274" i="1"/>
  <c r="CC274" i="1"/>
  <c r="BV274" i="1"/>
  <c r="CG274" i="1"/>
  <c r="CA274" i="1"/>
  <c r="CH274" i="1"/>
  <c r="BW274" i="1"/>
  <c r="CF274" i="1"/>
  <c r="BU274" i="1"/>
  <c r="CB274" i="1"/>
  <c r="BS274" i="1"/>
  <c r="CD274" i="1"/>
  <c r="BT274" i="1"/>
  <c r="BK274" i="1"/>
  <c r="BN274" i="1"/>
  <c r="BL274" i="1"/>
  <c r="BJ274" i="1"/>
  <c r="BM274" i="1"/>
  <c r="BR274" i="1"/>
  <c r="BO274" i="1"/>
  <c r="BP274" i="1"/>
  <c r="BQ274" i="1"/>
  <c r="BH274" i="1"/>
  <c r="BI274" i="1"/>
  <c r="BC274" i="1"/>
  <c r="BE274" i="1"/>
  <c r="BF274" i="1"/>
  <c r="AZ274" i="1"/>
  <c r="AW274" i="1"/>
  <c r="AY274" i="1"/>
  <c r="BG274" i="1"/>
  <c r="AX274" i="1"/>
  <c r="AU274" i="1"/>
  <c r="AV274" i="1"/>
  <c r="BA274" i="1"/>
  <c r="BD274" i="1"/>
  <c r="BB274" i="1"/>
  <c r="AP274" i="1"/>
  <c r="AI274" i="1"/>
  <c r="AE274" i="1"/>
  <c r="AB274" i="1"/>
  <c r="AT274" i="1"/>
  <c r="AK274" i="1"/>
  <c r="AJ274" i="1"/>
  <c r="AA274" i="1"/>
  <c r="AN274" i="1"/>
  <c r="AR274" i="1"/>
  <c r="AL274" i="1"/>
  <c r="K274" i="1"/>
  <c r="AF274" i="1"/>
  <c r="AC274" i="1"/>
  <c r="AQ274" i="1"/>
  <c r="AM274" i="1"/>
  <c r="Z274" i="1"/>
  <c r="AG274" i="1"/>
  <c r="AO274" i="1"/>
  <c r="AH274" i="1"/>
  <c r="AS274" i="1"/>
  <c r="AD274" i="1"/>
  <c r="BY145" i="1"/>
  <c r="BZ323" i="1"/>
  <c r="BS323" i="1"/>
  <c r="CG323" i="1"/>
  <c r="BX323" i="1"/>
  <c r="CC323" i="1"/>
  <c r="BW323" i="1"/>
  <c r="CD323" i="1"/>
  <c r="BV323" i="1"/>
  <c r="CH323" i="1"/>
  <c r="BT323" i="1"/>
  <c r="CB323" i="1"/>
  <c r="BY323" i="1"/>
  <c r="CE323" i="1"/>
  <c r="CF323" i="1"/>
  <c r="BU323" i="1"/>
  <c r="CA323" i="1"/>
  <c r="BO323" i="1"/>
  <c r="BR323" i="1"/>
  <c r="BH323" i="1"/>
  <c r="BI323" i="1"/>
  <c r="BJ323" i="1"/>
  <c r="BQ323" i="1"/>
  <c r="BK323" i="1"/>
  <c r="BL323" i="1"/>
  <c r="BP323" i="1"/>
  <c r="BM323" i="1"/>
  <c r="BN323" i="1"/>
  <c r="AV323" i="1"/>
  <c r="BA323" i="1"/>
  <c r="AX323" i="1"/>
  <c r="BD323" i="1"/>
  <c r="BG323" i="1"/>
  <c r="BB323" i="1"/>
  <c r="BE323" i="1"/>
  <c r="AZ323" i="1"/>
  <c r="AW323" i="1"/>
  <c r="BC323" i="1"/>
  <c r="AY323" i="1"/>
  <c r="AU323" i="1"/>
  <c r="BF323" i="1"/>
  <c r="AT323" i="1"/>
  <c r="AR323" i="1"/>
  <c r="AQ323" i="1"/>
  <c r="AE323" i="1"/>
  <c r="AA323" i="1"/>
  <c r="AM323" i="1"/>
  <c r="AB323" i="1"/>
  <c r="AC323" i="1"/>
  <c r="AG323" i="1"/>
  <c r="AF323" i="1"/>
  <c r="AK323" i="1"/>
  <c r="AO323" i="1"/>
  <c r="AI323" i="1"/>
  <c r="AS323" i="1"/>
  <c r="Z323" i="1"/>
  <c r="AJ323" i="1"/>
  <c r="AD323" i="1"/>
  <c r="AH323" i="1"/>
  <c r="AN323" i="1"/>
  <c r="AL323" i="1"/>
  <c r="AP323" i="1"/>
  <c r="K323" i="1"/>
  <c r="BY60" i="1"/>
  <c r="CC238" i="1"/>
  <c r="CD238" i="1"/>
  <c r="CF238" i="1"/>
  <c r="BY238" i="1"/>
  <c r="CB238" i="1"/>
  <c r="BV238" i="1"/>
  <c r="CG238" i="1"/>
  <c r="BS238" i="1"/>
  <c r="CH238" i="1"/>
  <c r="CA238" i="1"/>
  <c r="BX238" i="1"/>
  <c r="BU238" i="1"/>
  <c r="BW238" i="1"/>
  <c r="BT238" i="1"/>
  <c r="CE238" i="1"/>
  <c r="BZ238" i="1"/>
  <c r="BH238" i="1"/>
  <c r="BM238" i="1"/>
  <c r="BI238" i="1"/>
  <c r="BJ238" i="1"/>
  <c r="BR238" i="1"/>
  <c r="BK238" i="1"/>
  <c r="BL238" i="1"/>
  <c r="BN238" i="1"/>
  <c r="BO238" i="1"/>
  <c r="BP238" i="1"/>
  <c r="BQ238" i="1"/>
  <c r="AV238" i="1"/>
  <c r="BA238" i="1"/>
  <c r="AY238" i="1"/>
  <c r="BC238" i="1"/>
  <c r="AW238" i="1"/>
  <c r="BE238" i="1"/>
  <c r="BF238" i="1"/>
  <c r="BG238" i="1"/>
  <c r="BD238" i="1"/>
  <c r="BB238" i="1"/>
  <c r="AZ238" i="1"/>
  <c r="AX238" i="1"/>
  <c r="AU238" i="1"/>
  <c r="AK238" i="1"/>
  <c r="AG238" i="1"/>
  <c r="AS238" i="1"/>
  <c r="AO238" i="1"/>
  <c r="AD238" i="1"/>
  <c r="AN238" i="1"/>
  <c r="AL238" i="1"/>
  <c r="AP238" i="1"/>
  <c r="AI238" i="1"/>
  <c r="AT238" i="1"/>
  <c r="AR238" i="1"/>
  <c r="AQ238" i="1"/>
  <c r="AE238" i="1"/>
  <c r="AH238" i="1"/>
  <c r="AB238" i="1"/>
  <c r="AM238" i="1"/>
  <c r="AJ238" i="1"/>
  <c r="AC238" i="1"/>
  <c r="AF238" i="1"/>
  <c r="K238" i="1"/>
  <c r="EP216" i="1"/>
  <c r="BZ320" i="1"/>
  <c r="BW320" i="1"/>
  <c r="CF320" i="1"/>
  <c r="BV320" i="1"/>
  <c r="CB320" i="1"/>
  <c r="BT320" i="1"/>
  <c r="CH320" i="1"/>
  <c r="BU320" i="1"/>
  <c r="BX320" i="1"/>
  <c r="BS320" i="1"/>
  <c r="CE320" i="1"/>
  <c r="BY320" i="1"/>
  <c r="CG320" i="1"/>
  <c r="CA320" i="1"/>
  <c r="CC320" i="1"/>
  <c r="CD320" i="1"/>
  <c r="BK320" i="1"/>
  <c r="BM320" i="1"/>
  <c r="BN320" i="1"/>
  <c r="BH320" i="1"/>
  <c r="BI320" i="1"/>
  <c r="BP320" i="1"/>
  <c r="BR320" i="1"/>
  <c r="BL320" i="1"/>
  <c r="BO320" i="1"/>
  <c r="BQ320" i="1"/>
  <c r="BJ320" i="1"/>
  <c r="BF320" i="1"/>
  <c r="AW320" i="1"/>
  <c r="BG320" i="1"/>
  <c r="BE320" i="1"/>
  <c r="AZ320" i="1"/>
  <c r="BD320" i="1"/>
  <c r="AV320" i="1"/>
  <c r="BC320" i="1"/>
  <c r="AX320" i="1"/>
  <c r="BB320" i="1"/>
  <c r="AU320" i="1"/>
  <c r="AY320" i="1"/>
  <c r="BA320" i="1"/>
  <c r="AL320" i="1"/>
  <c r="AA320" i="1"/>
  <c r="AB320" i="1"/>
  <c r="AT320" i="1"/>
  <c r="AE320" i="1"/>
  <c r="AJ320" i="1"/>
  <c r="AF320" i="1"/>
  <c r="AH320" i="1"/>
  <c r="AR320" i="1"/>
  <c r="AN320" i="1"/>
  <c r="AI320" i="1"/>
  <c r="AC320" i="1"/>
  <c r="AG320" i="1"/>
  <c r="AM320" i="1"/>
  <c r="AK320" i="1"/>
  <c r="AO320" i="1"/>
  <c r="AP320" i="1"/>
  <c r="AS320" i="1"/>
  <c r="AQ320" i="1"/>
  <c r="K320" i="1"/>
  <c r="AD320" i="1"/>
  <c r="Z320" i="1"/>
  <c r="CL257" i="1"/>
  <c r="CL235" i="1"/>
  <c r="CD229" i="1"/>
  <c r="EK294" i="1"/>
  <c r="BY153" i="1"/>
  <c r="CE331" i="1"/>
  <c r="BX331" i="1"/>
  <c r="CG331" i="1"/>
  <c r="BU331" i="1"/>
  <c r="CC331" i="1"/>
  <c r="BZ331" i="1"/>
  <c r="CB331" i="1"/>
  <c r="BY331" i="1"/>
  <c r="CD331" i="1"/>
  <c r="BW331" i="1"/>
  <c r="CH331" i="1"/>
  <c r="BS331" i="1"/>
  <c r="CF331" i="1"/>
  <c r="CA331" i="1"/>
  <c r="BT331" i="1"/>
  <c r="BV331" i="1"/>
  <c r="BK331" i="1"/>
  <c r="BN331" i="1"/>
  <c r="BM331" i="1"/>
  <c r="BQ331" i="1"/>
  <c r="BO331" i="1"/>
  <c r="BJ331" i="1"/>
  <c r="BR331" i="1"/>
  <c r="BI331" i="1"/>
  <c r="BL331" i="1"/>
  <c r="BH331" i="1"/>
  <c r="BP331" i="1"/>
  <c r="BB331" i="1"/>
  <c r="AX331" i="1"/>
  <c r="AY331" i="1"/>
  <c r="AU331" i="1"/>
  <c r="BA331" i="1"/>
  <c r="AV331" i="1"/>
  <c r="BE331" i="1"/>
  <c r="BG331" i="1"/>
  <c r="BC331" i="1"/>
  <c r="BF331" i="1"/>
  <c r="BD331" i="1"/>
  <c r="AZ331" i="1"/>
  <c r="AW331" i="1"/>
  <c r="Z331" i="1"/>
  <c r="AR331" i="1"/>
  <c r="AN331" i="1"/>
  <c r="AP331" i="1"/>
  <c r="AS331" i="1"/>
  <c r="AE331" i="1"/>
  <c r="AG331" i="1"/>
  <c r="AM331" i="1"/>
  <c r="AI331" i="1"/>
  <c r="AH331" i="1"/>
  <c r="AJ331" i="1"/>
  <c r="AB331" i="1"/>
  <c r="AK331" i="1"/>
  <c r="AO331" i="1"/>
  <c r="K331" i="1"/>
  <c r="AD331" i="1"/>
  <c r="AC331" i="1"/>
  <c r="AA331" i="1"/>
  <c r="AL331" i="1"/>
  <c r="AQ331" i="1"/>
  <c r="AT331" i="1"/>
  <c r="AF331" i="1"/>
  <c r="BY45" i="1"/>
  <c r="BY223" i="1"/>
  <c r="BT223" i="1"/>
  <c r="BZ223" i="1"/>
  <c r="CC223" i="1"/>
  <c r="CA223" i="1"/>
  <c r="CE223" i="1"/>
  <c r="BV223" i="1"/>
  <c r="CF223" i="1"/>
  <c r="BW223" i="1"/>
  <c r="CG223" i="1"/>
  <c r="BU223" i="1"/>
  <c r="CD223" i="1"/>
  <c r="BS223" i="1"/>
  <c r="CH223" i="1"/>
  <c r="BX223" i="1"/>
  <c r="BI223" i="1"/>
  <c r="BQ223" i="1"/>
  <c r="BL223" i="1"/>
  <c r="BJ223" i="1"/>
  <c r="BM223" i="1"/>
  <c r="BR223" i="1"/>
  <c r="BN223" i="1"/>
  <c r="BK223" i="1"/>
  <c r="BO223" i="1"/>
  <c r="BH223" i="1"/>
  <c r="BP223" i="1"/>
  <c r="AV223" i="1"/>
  <c r="BD223" i="1"/>
  <c r="BF223" i="1"/>
  <c r="BE223" i="1"/>
  <c r="BA223" i="1"/>
  <c r="AZ223" i="1"/>
  <c r="AW223" i="1"/>
  <c r="AY223" i="1"/>
  <c r="BG223" i="1"/>
  <c r="AX223" i="1"/>
  <c r="BB223" i="1"/>
  <c r="AU223" i="1"/>
  <c r="BC223" i="1"/>
  <c r="AI223" i="1"/>
  <c r="AD223" i="1"/>
  <c r="AT223" i="1"/>
  <c r="AN223" i="1"/>
  <c r="Z223" i="1"/>
  <c r="AE223" i="1"/>
  <c r="AG223" i="1"/>
  <c r="AJ223" i="1"/>
  <c r="AF223" i="1"/>
  <c r="AO223" i="1"/>
  <c r="AA223" i="1"/>
  <c r="AQ223" i="1"/>
  <c r="AC223" i="1"/>
  <c r="AL223" i="1"/>
  <c r="AH223" i="1"/>
  <c r="AK223" i="1"/>
  <c r="AB223" i="1"/>
  <c r="AR223" i="1"/>
  <c r="AS223" i="1"/>
  <c r="AM223" i="1"/>
  <c r="K223" i="1"/>
  <c r="BY127" i="1"/>
  <c r="CF305" i="1"/>
  <c r="BZ305" i="1"/>
  <c r="CD305" i="1"/>
  <c r="BS305" i="1"/>
  <c r="CE305" i="1"/>
  <c r="BW305" i="1"/>
  <c r="CH305" i="1"/>
  <c r="BY305" i="1"/>
  <c r="BT305" i="1"/>
  <c r="CG305" i="1"/>
  <c r="CC305" i="1"/>
  <c r="CB305" i="1"/>
  <c r="BX305" i="1"/>
  <c r="CA305" i="1"/>
  <c r="BV305" i="1"/>
  <c r="BU305" i="1"/>
  <c r="BK305" i="1"/>
  <c r="BR305" i="1"/>
  <c r="BM305" i="1"/>
  <c r="BH305" i="1"/>
  <c r="BO305" i="1"/>
  <c r="BI305" i="1"/>
  <c r="BQ305" i="1"/>
  <c r="BP305" i="1"/>
  <c r="BN305" i="1"/>
  <c r="BL305" i="1"/>
  <c r="BJ305" i="1"/>
  <c r="BA305" i="1"/>
  <c r="BE305" i="1"/>
  <c r="AZ305" i="1"/>
  <c r="BD305" i="1"/>
  <c r="AU305" i="1"/>
  <c r="BB305" i="1"/>
  <c r="BF305" i="1"/>
  <c r="AX305" i="1"/>
  <c r="BG305" i="1"/>
  <c r="AV305" i="1"/>
  <c r="BC305" i="1"/>
  <c r="AY305" i="1"/>
  <c r="AW305" i="1"/>
  <c r="AJ305" i="1"/>
  <c r="AM305" i="1"/>
  <c r="AR305" i="1"/>
  <c r="AC305" i="1"/>
  <c r="AF305" i="1"/>
  <c r="AG305" i="1"/>
  <c r="AO305" i="1"/>
  <c r="AN305" i="1"/>
  <c r="AT305" i="1"/>
  <c r="AD305" i="1"/>
  <c r="Z305" i="1"/>
  <c r="AI305" i="1"/>
  <c r="AQ305" i="1"/>
  <c r="AH305" i="1"/>
  <c r="AK305" i="1"/>
  <c r="AE305" i="1"/>
  <c r="AP305" i="1"/>
  <c r="AL305" i="1"/>
  <c r="K305" i="1"/>
  <c r="AB305" i="1"/>
  <c r="AA305" i="1"/>
  <c r="AS305" i="1"/>
  <c r="BY42" i="1"/>
  <c r="BZ220" i="1"/>
  <c r="BT220" i="1"/>
  <c r="CC220" i="1"/>
  <c r="BV220" i="1"/>
  <c r="CF220" i="1"/>
  <c r="BX220" i="1"/>
  <c r="CH220" i="1"/>
  <c r="BY220" i="1"/>
  <c r="CD220" i="1"/>
  <c r="CA220" i="1"/>
  <c r="CG220" i="1"/>
  <c r="BS220" i="1"/>
  <c r="CB220" i="1"/>
  <c r="BW220" i="1"/>
  <c r="CE220" i="1"/>
  <c r="BU220" i="1"/>
  <c r="BJ220" i="1"/>
  <c r="BR220" i="1"/>
  <c r="BK220" i="1"/>
  <c r="BH220" i="1"/>
  <c r="BI220" i="1"/>
  <c r="BC220" i="1"/>
  <c r="AZ220" i="1"/>
  <c r="BD220" i="1"/>
  <c r="BF220" i="1"/>
  <c r="AY220" i="1"/>
  <c r="BE220" i="1"/>
  <c r="BB220" i="1"/>
  <c r="BG220" i="1"/>
  <c r="AX220" i="1"/>
  <c r="BA220" i="1"/>
  <c r="Z220" i="1"/>
  <c r="AE220" i="1"/>
  <c r="AF220" i="1"/>
  <c r="AK220" i="1"/>
  <c r="AP220" i="1"/>
  <c r="AN220" i="1"/>
  <c r="AA220" i="1"/>
  <c r="AQ220" i="1"/>
  <c r="AB220" i="1"/>
  <c r="AL220" i="1"/>
  <c r="AG220" i="1"/>
  <c r="AJ220" i="1"/>
  <c r="AC220" i="1"/>
  <c r="K220" i="1"/>
  <c r="AR220" i="1"/>
  <c r="AM220" i="1"/>
  <c r="AH220" i="1"/>
  <c r="AD220" i="1"/>
  <c r="AI220" i="1"/>
  <c r="AO220" i="1"/>
  <c r="BY116" i="1"/>
  <c r="CG294" i="1"/>
  <c r="BZ294" i="1"/>
  <c r="CH294" i="1"/>
  <c r="BW294" i="1"/>
  <c r="CB294" i="1"/>
  <c r="BS294" i="1"/>
  <c r="CE294" i="1"/>
  <c r="CA294" i="1"/>
  <c r="CF294" i="1"/>
  <c r="BY294" i="1"/>
  <c r="BX294" i="1"/>
  <c r="BU294" i="1"/>
  <c r="CC294" i="1"/>
  <c r="BV294" i="1"/>
  <c r="CD294" i="1"/>
  <c r="BT294" i="1"/>
  <c r="BN294" i="1"/>
  <c r="BK294" i="1"/>
  <c r="BO294" i="1"/>
  <c r="BH294" i="1"/>
  <c r="BP294" i="1"/>
  <c r="BI294" i="1"/>
  <c r="BQ294" i="1"/>
  <c r="BL294" i="1"/>
  <c r="BJ294" i="1"/>
  <c r="BM294" i="1"/>
  <c r="BR294" i="1"/>
  <c r="AW294" i="1"/>
  <c r="BF294" i="1"/>
  <c r="BA294" i="1"/>
  <c r="AX294" i="1"/>
  <c r="BG294" i="1"/>
  <c r="AV294" i="1"/>
  <c r="BE294" i="1"/>
  <c r="AY294" i="1"/>
  <c r="BD294" i="1"/>
  <c r="AZ294" i="1"/>
  <c r="BB294" i="1"/>
  <c r="AU294" i="1"/>
  <c r="BC294" i="1"/>
  <c r="AN294" i="1"/>
  <c r="AI294" i="1"/>
  <c r="AP294" i="1"/>
  <c r="AO294" i="1"/>
  <c r="AL294" i="1"/>
  <c r="AA294" i="1"/>
  <c r="Z294" i="1"/>
  <c r="K294" i="1"/>
  <c r="AF294" i="1"/>
  <c r="AC294" i="1"/>
  <c r="AG294" i="1"/>
  <c r="AD294" i="1"/>
  <c r="AB294" i="1"/>
  <c r="AH294" i="1"/>
  <c r="AJ294" i="1"/>
  <c r="AK294" i="1"/>
  <c r="AR294" i="1"/>
  <c r="AM294" i="1"/>
  <c r="AE294" i="1"/>
  <c r="AQ294" i="1"/>
  <c r="AS294" i="1"/>
  <c r="AT294" i="1"/>
  <c r="DZ359" i="1"/>
  <c r="DZ374" i="1"/>
  <c r="DZ371" i="1"/>
  <c r="DZ361" i="1"/>
  <c r="DZ376" i="1"/>
  <c r="DZ373" i="1"/>
  <c r="DZ366" i="1"/>
  <c r="DZ367" i="1"/>
  <c r="DZ368" i="1"/>
  <c r="DZ369" i="1"/>
  <c r="DZ372" i="1"/>
  <c r="DZ378" i="1"/>
  <c r="DZ362" i="1"/>
  <c r="DZ360" i="1"/>
  <c r="DZ365" i="1"/>
  <c r="DZ363" i="1"/>
  <c r="DZ375" i="1"/>
  <c r="DZ364" i="1"/>
  <c r="DZ377" i="1"/>
  <c r="DZ370" i="1"/>
  <c r="DZ219" i="1"/>
  <c r="DZ229" i="1"/>
  <c r="DZ308" i="1"/>
  <c r="DZ310" i="1"/>
  <c r="DZ351" i="1"/>
  <c r="DZ327" i="1"/>
  <c r="DZ246" i="1"/>
  <c r="DZ311" i="1"/>
  <c r="DZ247" i="1"/>
  <c r="DZ302" i="1"/>
  <c r="DZ238" i="1"/>
  <c r="DZ333" i="1"/>
  <c r="DZ312" i="1"/>
  <c r="DZ280" i="1"/>
  <c r="DZ347" i="1"/>
  <c r="DZ306" i="1"/>
  <c r="DZ244" i="1"/>
  <c r="DZ338" i="1"/>
  <c r="DZ348" i="1"/>
  <c r="DZ344" i="1"/>
  <c r="DZ257" i="1"/>
  <c r="DZ340" i="1"/>
  <c r="DZ326" i="1"/>
  <c r="DZ223" i="1"/>
  <c r="DZ297" i="1"/>
  <c r="DZ248" i="1"/>
  <c r="DZ315" i="1"/>
  <c r="DZ342" i="1"/>
  <c r="DZ242" i="1"/>
  <c r="DZ293" i="1"/>
  <c r="DZ283" i="1"/>
  <c r="DZ329" i="1"/>
  <c r="DZ251" i="1"/>
  <c r="DZ279" i="1"/>
  <c r="DZ289" i="1"/>
  <c r="DZ225" i="1"/>
  <c r="DZ255" i="1"/>
  <c r="DZ307" i="1"/>
  <c r="DZ253" i="1"/>
  <c r="DZ221" i="1"/>
  <c r="DZ235" i="1"/>
  <c r="DZ258" i="1"/>
  <c r="DZ226" i="1"/>
  <c r="DZ309" i="1"/>
  <c r="DZ292" i="1"/>
  <c r="DZ260" i="1"/>
  <c r="DZ228" i="1"/>
  <c r="DZ325" i="1"/>
  <c r="DZ299" i="1"/>
  <c r="DZ345" i="1"/>
  <c r="DZ234" i="1"/>
  <c r="DZ239" i="1"/>
  <c r="DZ349" i="1"/>
  <c r="DZ249" i="1"/>
  <c r="DZ324" i="1"/>
  <c r="DZ319" i="1"/>
  <c r="DZ270" i="1"/>
  <c r="DZ240" i="1"/>
  <c r="DZ334" i="1"/>
  <c r="DZ300" i="1"/>
  <c r="DZ236" i="1"/>
  <c r="DZ339" i="1"/>
  <c r="DZ330" i="1"/>
  <c r="DZ294" i="1"/>
  <c r="DZ232" i="1"/>
  <c r="DZ267" i="1"/>
  <c r="DZ298" i="1"/>
  <c r="DZ233" i="1"/>
  <c r="DZ245" i="1"/>
  <c r="DZ265" i="1"/>
  <c r="DZ263" i="1"/>
  <c r="DZ357" i="1"/>
  <c r="DZ272" i="1"/>
  <c r="DZ343" i="1"/>
  <c r="DZ336" i="1"/>
  <c r="DZ313" i="1"/>
  <c r="DZ281" i="1"/>
  <c r="DZ328" i="1"/>
  <c r="DZ321" i="1"/>
  <c r="DZ304" i="1"/>
  <c r="DZ275" i="1"/>
  <c r="DZ353" i="1"/>
  <c r="DZ271" i="1"/>
  <c r="DZ230" i="1"/>
  <c r="DZ332" i="1"/>
  <c r="DZ296" i="1"/>
  <c r="DZ322" i="1"/>
  <c r="DZ290" i="1"/>
  <c r="DZ243" i="1"/>
  <c r="DZ317" i="1"/>
  <c r="DZ346" i="1"/>
  <c r="DZ303" i="1"/>
  <c r="DZ335" i="1"/>
  <c r="DZ358" i="1"/>
  <c r="DZ354" i="1"/>
  <c r="DZ241" i="1"/>
  <c r="DZ356" i="1"/>
  <c r="DZ250" i="1"/>
  <c r="DZ269" i="1"/>
  <c r="DZ331" i="1"/>
  <c r="DZ256" i="1"/>
  <c r="DZ355" i="1"/>
  <c r="DZ259" i="1"/>
  <c r="DZ218" i="1"/>
  <c r="DZ295" i="1"/>
  <c r="DZ341" i="1"/>
  <c r="DZ237" i="1"/>
  <c r="DZ254" i="1"/>
  <c r="DZ314" i="1"/>
  <c r="DZ252" i="1"/>
  <c r="DZ231" i="1"/>
  <c r="DZ286" i="1"/>
  <c r="DZ291" i="1"/>
  <c r="DZ337" i="1"/>
  <c r="DZ352" i="1"/>
  <c r="DZ222" i="1"/>
  <c r="DZ305" i="1"/>
  <c r="DZ320" i="1"/>
  <c r="DZ224" i="1"/>
  <c r="DZ350" i="1"/>
  <c r="DZ301" i="1"/>
  <c r="DZ220" i="1"/>
  <c r="DZ318" i="1"/>
  <c r="DZ288" i="1"/>
  <c r="DZ323" i="1"/>
  <c r="DZ227" i="1"/>
  <c r="DZ316" i="1"/>
  <c r="BY87" i="1"/>
  <c r="CE265" i="1"/>
  <c r="CF265" i="1"/>
  <c r="BT265" i="1"/>
  <c r="BX265" i="1"/>
  <c r="BV265" i="1"/>
  <c r="CC265" i="1"/>
  <c r="BW265" i="1"/>
  <c r="BU265" i="1"/>
  <c r="CD265" i="1"/>
  <c r="BS265" i="1"/>
  <c r="CH265" i="1"/>
  <c r="BY265" i="1"/>
  <c r="BH265" i="1"/>
  <c r="BJ265" i="1"/>
  <c r="BI265" i="1"/>
  <c r="BG265" i="1"/>
  <c r="BE265" i="1"/>
  <c r="BF265" i="1"/>
  <c r="BC265" i="1"/>
  <c r="BB265" i="1"/>
  <c r="AZ265" i="1"/>
  <c r="BA265" i="1"/>
  <c r="BD265" i="1"/>
  <c r="AJ265" i="1"/>
  <c r="AG265" i="1"/>
  <c r="AA265" i="1"/>
  <c r="AR265" i="1"/>
  <c r="AO265" i="1"/>
  <c r="AI265" i="1"/>
  <c r="AC265" i="1"/>
  <c r="AP265" i="1"/>
  <c r="K265" i="1"/>
  <c r="AK265" i="1"/>
  <c r="AQ265" i="1"/>
  <c r="AD265" i="1"/>
  <c r="Z265" i="1"/>
  <c r="AL265" i="1"/>
  <c r="AF265" i="1"/>
  <c r="AE265" i="1"/>
  <c r="AH265" i="1"/>
  <c r="AB265" i="1"/>
  <c r="AM265" i="1"/>
  <c r="AN265" i="1"/>
  <c r="BY108" i="1"/>
  <c r="CG286" i="1"/>
  <c r="BY286" i="1"/>
  <c r="BX286" i="1"/>
  <c r="BS286" i="1"/>
  <c r="BZ286" i="1"/>
  <c r="CC286" i="1"/>
  <c r="BW286" i="1"/>
  <c r="CE286" i="1"/>
  <c r="BU286" i="1"/>
  <c r="CB286" i="1"/>
  <c r="BT286" i="1"/>
  <c r="CD286" i="1"/>
  <c r="BV286" i="1"/>
  <c r="CF286" i="1"/>
  <c r="CH286" i="1"/>
  <c r="CA286" i="1"/>
  <c r="BH286" i="1"/>
  <c r="BP286" i="1"/>
  <c r="BI286" i="1"/>
  <c r="BQ286" i="1"/>
  <c r="BL286" i="1"/>
  <c r="BJ286" i="1"/>
  <c r="BM286" i="1"/>
  <c r="BR286" i="1"/>
  <c r="BN286" i="1"/>
  <c r="BK286" i="1"/>
  <c r="BO286" i="1"/>
  <c r="AZ286" i="1"/>
  <c r="AU286" i="1"/>
  <c r="AV286" i="1"/>
  <c r="BD286" i="1"/>
  <c r="BG286" i="1"/>
  <c r="AY286" i="1"/>
  <c r="AW286" i="1"/>
  <c r="BC286" i="1"/>
  <c r="BB286" i="1"/>
  <c r="AX286" i="1"/>
  <c r="BA286" i="1"/>
  <c r="BF286" i="1"/>
  <c r="BE286" i="1"/>
  <c r="AF286" i="1"/>
  <c r="AQ286" i="1"/>
  <c r="AS286" i="1"/>
  <c r="AN286" i="1"/>
  <c r="AH286" i="1"/>
  <c r="AC286" i="1"/>
  <c r="AB286" i="1"/>
  <c r="Z286" i="1"/>
  <c r="AP286" i="1"/>
  <c r="AJ286" i="1"/>
  <c r="AL286" i="1"/>
  <c r="K286" i="1"/>
  <c r="AR286" i="1"/>
  <c r="AA286" i="1"/>
  <c r="AD286" i="1"/>
  <c r="AM286" i="1"/>
  <c r="AT286" i="1"/>
  <c r="AK286" i="1"/>
  <c r="AE286" i="1"/>
  <c r="AI286" i="1"/>
  <c r="AG286" i="1"/>
  <c r="AO286" i="1"/>
  <c r="DR371" i="1"/>
  <c r="DR369" i="1"/>
  <c r="DR370" i="1"/>
  <c r="DR373" i="1"/>
  <c r="DR376" i="1"/>
  <c r="DR360" i="1"/>
  <c r="DR375" i="1"/>
  <c r="DR378" i="1"/>
  <c r="DR366" i="1"/>
  <c r="DR361" i="1"/>
  <c r="DR365" i="1"/>
  <c r="DR368" i="1"/>
  <c r="DR372" i="1"/>
  <c r="DR367" i="1"/>
  <c r="DR364" i="1"/>
  <c r="DR363" i="1"/>
  <c r="DR359" i="1"/>
  <c r="DR362" i="1"/>
  <c r="DR374" i="1"/>
  <c r="DR377" i="1"/>
  <c r="DR333" i="1"/>
  <c r="DR219" i="1"/>
  <c r="DR274" i="1"/>
  <c r="DR293" i="1"/>
  <c r="DR244" i="1"/>
  <c r="DR279" i="1"/>
  <c r="DR334" i="1"/>
  <c r="DR278" i="1"/>
  <c r="DR297" i="1"/>
  <c r="DR261" i="1"/>
  <c r="DR308" i="1"/>
  <c r="DR257" i="1"/>
  <c r="DR304" i="1"/>
  <c r="DR248" i="1"/>
  <c r="DR251" i="1"/>
  <c r="DR306" i="1"/>
  <c r="DR276" i="1"/>
  <c r="DR327" i="1"/>
  <c r="DR223" i="1"/>
  <c r="DR312" i="1"/>
  <c r="DR329" i="1"/>
  <c r="DR344" i="1"/>
  <c r="DR246" i="1"/>
  <c r="DR348" i="1"/>
  <c r="DR351" i="1"/>
  <c r="DR315" i="1"/>
  <c r="DR342" i="1"/>
  <c r="DR340" i="1"/>
  <c r="DR272" i="1"/>
  <c r="DR255" i="1"/>
  <c r="DR243" i="1"/>
  <c r="DR280" i="1"/>
  <c r="DR283" i="1"/>
  <c r="DR347" i="1"/>
  <c r="DR311" i="1"/>
  <c r="DR247" i="1"/>
  <c r="DR270" i="1"/>
  <c r="DR321" i="1"/>
  <c r="DR242" i="1"/>
  <c r="DR229" i="1"/>
  <c r="DR302" i="1"/>
  <c r="DR225" i="1"/>
  <c r="DR221" i="1"/>
  <c r="DR236" i="1"/>
  <c r="DR271" i="1"/>
  <c r="DR232" i="1"/>
  <c r="DR358" i="1"/>
  <c r="DR322" i="1"/>
  <c r="DR328" i="1"/>
  <c r="DR357" i="1"/>
  <c r="DR307" i="1"/>
  <c r="DR300" i="1"/>
  <c r="DR346" i="1"/>
  <c r="DR330" i="1"/>
  <c r="DR262" i="1"/>
  <c r="DR313" i="1"/>
  <c r="DR249" i="1"/>
  <c r="DR267" i="1"/>
  <c r="DR331" i="1"/>
  <c r="DR253" i="1"/>
  <c r="DR268" i="1"/>
  <c r="DR303" i="1"/>
  <c r="DR264" i="1"/>
  <c r="DR290" i="1"/>
  <c r="DR226" i="1"/>
  <c r="DR234" i="1"/>
  <c r="DR336" i="1"/>
  <c r="DR296" i="1"/>
  <c r="DR233" i="1"/>
  <c r="DR245" i="1"/>
  <c r="DR289" i="1"/>
  <c r="DR310" i="1"/>
  <c r="DR317" i="1"/>
  <c r="DR325" i="1"/>
  <c r="DR287" i="1"/>
  <c r="DR281" i="1"/>
  <c r="DR332" i="1"/>
  <c r="DR258" i="1"/>
  <c r="DR309" i="1"/>
  <c r="DR292" i="1"/>
  <c r="DR338" i="1"/>
  <c r="DR240" i="1"/>
  <c r="DR266" i="1"/>
  <c r="DR285" i="1"/>
  <c r="DR339" i="1"/>
  <c r="DR349" i="1"/>
  <c r="DR324" i="1"/>
  <c r="DR299" i="1"/>
  <c r="DR277" i="1"/>
  <c r="DR228" i="1"/>
  <c r="DR265" i="1"/>
  <c r="DR353" i="1"/>
  <c r="DR239" i="1"/>
  <c r="DR294" i="1"/>
  <c r="DR335" i="1"/>
  <c r="DR238" i="1"/>
  <c r="DR326" i="1"/>
  <c r="DR343" i="1"/>
  <c r="DR275" i="1"/>
  <c r="DR298" i="1"/>
  <c r="DR230" i="1"/>
  <c r="DR235" i="1"/>
  <c r="DR345" i="1"/>
  <c r="DR260" i="1"/>
  <c r="DR319" i="1"/>
  <c r="DR263" i="1"/>
  <c r="DR231" i="1"/>
  <c r="DR222" i="1"/>
  <c r="DR224" i="1"/>
  <c r="DR350" i="1"/>
  <c r="DR220" i="1"/>
  <c r="DR273" i="1"/>
  <c r="DR320" i="1"/>
  <c r="DR254" i="1"/>
  <c r="DR305" i="1"/>
  <c r="DR256" i="1"/>
  <c r="DR323" i="1"/>
  <c r="DR250" i="1"/>
  <c r="DR301" i="1"/>
  <c r="DR237" i="1"/>
  <c r="DR252" i="1"/>
  <c r="DR295" i="1"/>
  <c r="DR318" i="1"/>
  <c r="DR227" i="1"/>
  <c r="DR286" i="1"/>
  <c r="DR314" i="1"/>
  <c r="DR218" i="1"/>
  <c r="DR337" i="1"/>
  <c r="DR269" i="1"/>
  <c r="DR316" i="1"/>
  <c r="DR288" i="1"/>
  <c r="DR355" i="1"/>
  <c r="DR259" i="1"/>
  <c r="DR282" i="1"/>
  <c r="DR352" i="1"/>
  <c r="DR284" i="1"/>
  <c r="DR354" i="1"/>
  <c r="DR341" i="1"/>
  <c r="DR356" i="1"/>
  <c r="DR291" i="1"/>
  <c r="DR241" i="1"/>
  <c r="BY97" i="1"/>
  <c r="CF275" i="1"/>
  <c r="BY275" i="1"/>
  <c r="CA275" i="1"/>
  <c r="BT275" i="1"/>
  <c r="CE275" i="1"/>
  <c r="BZ275" i="1"/>
  <c r="CG275" i="1"/>
  <c r="BV275" i="1"/>
  <c r="CC275" i="1"/>
  <c r="BU275" i="1"/>
  <c r="CD275" i="1"/>
  <c r="BW275" i="1"/>
  <c r="CH275" i="1"/>
  <c r="BX275" i="1"/>
  <c r="CB275" i="1"/>
  <c r="BS275" i="1"/>
  <c r="BH275" i="1"/>
  <c r="BI275" i="1"/>
  <c r="BR275" i="1"/>
  <c r="BJ275" i="1"/>
  <c r="BL275" i="1"/>
  <c r="BM275" i="1"/>
  <c r="BK275" i="1"/>
  <c r="BN275" i="1"/>
  <c r="BO275" i="1"/>
  <c r="BP275" i="1"/>
  <c r="BQ275" i="1"/>
  <c r="BF275" i="1"/>
  <c r="BA275" i="1"/>
  <c r="BE275" i="1"/>
  <c r="AZ275" i="1"/>
  <c r="BD275" i="1"/>
  <c r="BG275" i="1"/>
  <c r="BB275" i="1"/>
  <c r="AY275" i="1"/>
  <c r="AX275" i="1"/>
  <c r="BC275" i="1"/>
  <c r="AV275" i="1"/>
  <c r="AU275" i="1"/>
  <c r="AW275" i="1"/>
  <c r="AM275" i="1"/>
  <c r="AL275" i="1"/>
  <c r="AF275" i="1"/>
  <c r="AG275" i="1"/>
  <c r="AB275" i="1"/>
  <c r="K275" i="1"/>
  <c r="AQ275" i="1"/>
  <c r="AN275" i="1"/>
  <c r="AH275" i="1"/>
  <c r="AD275" i="1"/>
  <c r="AC275" i="1"/>
  <c r="AR275" i="1"/>
  <c r="AJ275" i="1"/>
  <c r="AK275" i="1"/>
  <c r="AI275" i="1"/>
  <c r="AO275" i="1"/>
  <c r="AS275" i="1"/>
  <c r="AT275" i="1"/>
  <c r="AP275" i="1"/>
  <c r="AE275" i="1"/>
  <c r="AA275" i="1"/>
  <c r="Z275" i="1"/>
  <c r="BY136" i="1"/>
  <c r="BZ314" i="1"/>
  <c r="BS314" i="1"/>
  <c r="CB314" i="1"/>
  <c r="BX314" i="1"/>
  <c r="CC314" i="1"/>
  <c r="BV314" i="1"/>
  <c r="CG314" i="1"/>
  <c r="BY314" i="1"/>
  <c r="CD314" i="1"/>
  <c r="BT314" i="1"/>
  <c r="CH314" i="1"/>
  <c r="BW314" i="1"/>
  <c r="CE314" i="1"/>
  <c r="CF314" i="1"/>
  <c r="BU314" i="1"/>
  <c r="CA314" i="1"/>
  <c r="BH314" i="1"/>
  <c r="BP314" i="1"/>
  <c r="BJ314" i="1"/>
  <c r="BI314" i="1"/>
  <c r="BR314" i="1"/>
  <c r="BQ314" i="1"/>
  <c r="BL314" i="1"/>
  <c r="BN314" i="1"/>
  <c r="BK314" i="1"/>
  <c r="BM314" i="1"/>
  <c r="BO314" i="1"/>
  <c r="BE314" i="1"/>
  <c r="BG314" i="1"/>
  <c r="AY314" i="1"/>
  <c r="BA314" i="1"/>
  <c r="AW314" i="1"/>
  <c r="AX314" i="1"/>
  <c r="BC314" i="1"/>
  <c r="AU314" i="1"/>
  <c r="BD314" i="1"/>
  <c r="AV314" i="1"/>
  <c r="BB314" i="1"/>
  <c r="BF314" i="1"/>
  <c r="AZ314" i="1"/>
  <c r="AB314" i="1"/>
  <c r="AH314" i="1"/>
  <c r="AL314" i="1"/>
  <c r="AN314" i="1"/>
  <c r="AR314" i="1"/>
  <c r="K314" i="1"/>
  <c r="AD314" i="1"/>
  <c r="AI314" i="1"/>
  <c r="AO314" i="1"/>
  <c r="AS314" i="1"/>
  <c r="AC314" i="1"/>
  <c r="AF314" i="1"/>
  <c r="Z314" i="1"/>
  <c r="AK314" i="1"/>
  <c r="AP314" i="1"/>
  <c r="AJ314" i="1"/>
  <c r="AE314" i="1"/>
  <c r="AG314" i="1"/>
  <c r="AT314" i="1"/>
  <c r="AM314" i="1"/>
  <c r="AQ314" i="1"/>
  <c r="AA314" i="1"/>
  <c r="BY47" i="1"/>
  <c r="CA225" i="1"/>
  <c r="CE225" i="1"/>
  <c r="BX225" i="1"/>
  <c r="CF225" i="1"/>
  <c r="BV225" i="1"/>
  <c r="CB225" i="1"/>
  <c r="BW225" i="1"/>
  <c r="CC225" i="1"/>
  <c r="BU225" i="1"/>
  <c r="CH225" i="1"/>
  <c r="BS225" i="1"/>
  <c r="CG225" i="1"/>
  <c r="BY225" i="1"/>
  <c r="BZ225" i="1"/>
  <c r="BT225" i="1"/>
  <c r="BN225" i="1"/>
  <c r="BO225" i="1"/>
  <c r="BL225" i="1"/>
  <c r="BP225" i="1"/>
  <c r="BR225" i="1"/>
  <c r="BK225" i="1"/>
  <c r="BM225" i="1"/>
  <c r="BH225" i="1"/>
  <c r="BI225" i="1"/>
  <c r="BQ225" i="1"/>
  <c r="BJ225" i="1"/>
  <c r="BA225" i="1"/>
  <c r="BB225" i="1"/>
  <c r="BG225" i="1"/>
  <c r="BC225" i="1"/>
  <c r="BE225" i="1"/>
  <c r="AW225" i="1"/>
  <c r="AX225" i="1"/>
  <c r="AV225" i="1"/>
  <c r="AU225" i="1"/>
  <c r="AY225" i="1"/>
  <c r="BD225" i="1"/>
  <c r="AZ225" i="1"/>
  <c r="BF225" i="1"/>
  <c r="AD225" i="1"/>
  <c r="AE225" i="1"/>
  <c r="AF225" i="1"/>
  <c r="AA225" i="1"/>
  <c r="AP225" i="1"/>
  <c r="AQ225" i="1"/>
  <c r="AG225" i="1"/>
  <c r="AT225" i="1"/>
  <c r="AR225" i="1"/>
  <c r="Z225" i="1"/>
  <c r="AS225" i="1"/>
  <c r="AB225" i="1"/>
  <c r="K225" i="1"/>
  <c r="AC225" i="1"/>
  <c r="BY57" i="1"/>
  <c r="CF235" i="1"/>
  <c r="BW235" i="1"/>
  <c r="CG235" i="1"/>
  <c r="BY235" i="1"/>
  <c r="CC235" i="1"/>
  <c r="CH235" i="1"/>
  <c r="BU235" i="1"/>
  <c r="CB235" i="1"/>
  <c r="BS235" i="1"/>
  <c r="CE235" i="1"/>
  <c r="BT235" i="1"/>
  <c r="BV235" i="1"/>
  <c r="CD235" i="1"/>
  <c r="CA235" i="1"/>
  <c r="BZ235" i="1"/>
  <c r="BX235" i="1"/>
  <c r="BL235" i="1"/>
  <c r="BH235" i="1"/>
  <c r="BM235" i="1"/>
  <c r="BI235" i="1"/>
  <c r="BO235" i="1"/>
  <c r="BQ235" i="1"/>
  <c r="BJ235" i="1"/>
  <c r="BK235" i="1"/>
  <c r="BP235" i="1"/>
  <c r="BR235" i="1"/>
  <c r="BN235" i="1"/>
  <c r="BF235" i="1"/>
  <c r="AW235" i="1"/>
  <c r="AV235" i="1"/>
  <c r="BC235" i="1"/>
  <c r="BA235" i="1"/>
  <c r="AU235" i="1"/>
  <c r="BG235" i="1"/>
  <c r="AX235" i="1"/>
  <c r="BE235" i="1"/>
  <c r="AZ235" i="1"/>
  <c r="BD235" i="1"/>
  <c r="AY235" i="1"/>
  <c r="BB235" i="1"/>
  <c r="Z235" i="1"/>
  <c r="AK235" i="1"/>
  <c r="AN235" i="1"/>
  <c r="AH235" i="1"/>
  <c r="AS235" i="1"/>
  <c r="AG235" i="1"/>
  <c r="AP235" i="1"/>
  <c r="AD235" i="1"/>
  <c r="AO235" i="1"/>
  <c r="AI235" i="1"/>
  <c r="AL235" i="1"/>
  <c r="AQ235" i="1"/>
  <c r="AT235" i="1"/>
  <c r="AJ235" i="1"/>
  <c r="AE235" i="1"/>
  <c r="AR235" i="1"/>
  <c r="AM235" i="1"/>
  <c r="AC235" i="1"/>
  <c r="AF235" i="1"/>
  <c r="EM216" i="1"/>
  <c r="CF317" i="1"/>
  <c r="BW317" i="1"/>
  <c r="CG317" i="1"/>
  <c r="BT317" i="1"/>
  <c r="CD317" i="1"/>
  <c r="BY317" i="1"/>
  <c r="CB317" i="1"/>
  <c r="BX317" i="1"/>
  <c r="CC317" i="1"/>
  <c r="BU317" i="1"/>
  <c r="CH317" i="1"/>
  <c r="BV317" i="1"/>
  <c r="CA317" i="1"/>
  <c r="BS317" i="1"/>
  <c r="CE317" i="1"/>
  <c r="BZ317" i="1"/>
  <c r="BN317" i="1"/>
  <c r="BI317" i="1"/>
  <c r="BH317" i="1"/>
  <c r="BK317" i="1"/>
  <c r="BL317" i="1"/>
  <c r="BO317" i="1"/>
  <c r="BJ317" i="1"/>
  <c r="BP317" i="1"/>
  <c r="BQ317" i="1"/>
  <c r="BM317" i="1"/>
  <c r="BR317" i="1"/>
  <c r="AZ317" i="1"/>
  <c r="AY317" i="1"/>
  <c r="AU317" i="1"/>
  <c r="BD317" i="1"/>
  <c r="AW317" i="1"/>
  <c r="BB317" i="1"/>
  <c r="BG317" i="1"/>
  <c r="AX317" i="1"/>
  <c r="BC317" i="1"/>
  <c r="BA317" i="1"/>
  <c r="BE317" i="1"/>
  <c r="BF317" i="1"/>
  <c r="AV317" i="1"/>
  <c r="Z317" i="1"/>
  <c r="AR317" i="1"/>
  <c r="AM317" i="1"/>
  <c r="AH317" i="1"/>
  <c r="AC317" i="1"/>
  <c r="AF317" i="1"/>
  <c r="AP317" i="1"/>
  <c r="AK317" i="1"/>
  <c r="AN317" i="1"/>
  <c r="AA317" i="1"/>
  <c r="AS317" i="1"/>
  <c r="AG317" i="1"/>
  <c r="AI317" i="1"/>
  <c r="AD317" i="1"/>
  <c r="AO317" i="1"/>
  <c r="AQ317" i="1"/>
  <c r="AL317" i="1"/>
  <c r="K317" i="1"/>
  <c r="AB317" i="1"/>
  <c r="AT317" i="1"/>
  <c r="AJ317" i="1"/>
  <c r="AE317" i="1"/>
  <c r="BY54" i="1"/>
  <c r="BX232" i="1"/>
  <c r="BW232" i="1"/>
  <c r="CB232" i="1"/>
  <c r="BV232" i="1"/>
  <c r="BZ232" i="1"/>
  <c r="CA232" i="1"/>
  <c r="CF232" i="1"/>
  <c r="BT232" i="1"/>
  <c r="CG232" i="1"/>
  <c r="BY232" i="1"/>
  <c r="CC232" i="1"/>
  <c r="BU232" i="1"/>
  <c r="CE232" i="1"/>
  <c r="BS232" i="1"/>
  <c r="BQ232" i="1"/>
  <c r="BH232" i="1"/>
  <c r="BJ232" i="1"/>
  <c r="BP232" i="1"/>
  <c r="BK232" i="1"/>
  <c r="BL232" i="1"/>
  <c r="BM232" i="1"/>
  <c r="BI232" i="1"/>
  <c r="BO232" i="1"/>
  <c r="BR232" i="1"/>
  <c r="BN232" i="1"/>
  <c r="AZ232" i="1"/>
  <c r="BG232" i="1"/>
  <c r="AU232" i="1"/>
  <c r="BF232" i="1"/>
  <c r="AX232" i="1"/>
  <c r="BB232" i="1"/>
  <c r="AW232" i="1"/>
  <c r="BD232" i="1"/>
  <c r="BE232" i="1"/>
  <c r="AV232" i="1"/>
  <c r="BA232" i="1"/>
  <c r="AY232" i="1"/>
  <c r="BC232" i="1"/>
  <c r="AJ232" i="1"/>
  <c r="AS232" i="1"/>
  <c r="AN232" i="1"/>
  <c r="AT232" i="1"/>
  <c r="AP232" i="1"/>
  <c r="AQ232" i="1"/>
  <c r="AI232" i="1"/>
  <c r="Z232" i="1"/>
  <c r="AR232" i="1"/>
  <c r="AK232" i="1"/>
  <c r="AL232" i="1"/>
  <c r="AM232" i="1"/>
  <c r="AO232" i="1"/>
  <c r="BY64" i="1"/>
  <c r="BY242" i="1"/>
  <c r="BU242" i="1"/>
  <c r="CC242" i="1"/>
  <c r="CH242" i="1"/>
  <c r="CE242" i="1"/>
  <c r="BX242" i="1"/>
  <c r="CB242" i="1"/>
  <c r="BV242" i="1"/>
  <c r="CF242" i="1"/>
  <c r="BZ242" i="1"/>
  <c r="CG242" i="1"/>
  <c r="BS242" i="1"/>
  <c r="CD242" i="1"/>
  <c r="BT242" i="1"/>
  <c r="CA242" i="1"/>
  <c r="BW242" i="1"/>
  <c r="BO242" i="1"/>
  <c r="BH242" i="1"/>
  <c r="BP242" i="1"/>
  <c r="BI242" i="1"/>
  <c r="BK242" i="1"/>
  <c r="BQ242" i="1"/>
  <c r="BL242" i="1"/>
  <c r="BJ242" i="1"/>
  <c r="BM242" i="1"/>
  <c r="BR242" i="1"/>
  <c r="BN242" i="1"/>
  <c r="BG242" i="1"/>
  <c r="AW242" i="1"/>
  <c r="BB242" i="1"/>
  <c r="AZ242" i="1"/>
  <c r="BC242" i="1"/>
  <c r="AY242" i="1"/>
  <c r="BF242" i="1"/>
  <c r="AX242" i="1"/>
  <c r="BE242" i="1"/>
  <c r="AV242" i="1"/>
  <c r="BD242" i="1"/>
  <c r="AU242" i="1"/>
  <c r="BA242" i="1"/>
  <c r="Z242" i="1"/>
  <c r="AN242" i="1"/>
  <c r="K242" i="1"/>
  <c r="AH242" i="1"/>
  <c r="AR242" i="1"/>
  <c r="AP242" i="1"/>
  <c r="AT242" i="1"/>
  <c r="AI242" i="1"/>
  <c r="AB242" i="1"/>
  <c r="AE242" i="1"/>
  <c r="AQ242" i="1"/>
  <c r="AD242" i="1"/>
  <c r="AM242" i="1"/>
  <c r="AC242" i="1"/>
  <c r="AF242" i="1"/>
  <c r="AG242" i="1"/>
  <c r="AK242" i="1"/>
  <c r="AJ242" i="1"/>
  <c r="AO242" i="1"/>
  <c r="AS242" i="1"/>
  <c r="AL242" i="1"/>
  <c r="BY146" i="1"/>
  <c r="CC324" i="1"/>
  <c r="BY324" i="1"/>
  <c r="CD324" i="1"/>
  <c r="BW324" i="1"/>
  <c r="CH324" i="1"/>
  <c r="BS324" i="1"/>
  <c r="CA324" i="1"/>
  <c r="BZ324" i="1"/>
  <c r="BU324" i="1"/>
  <c r="CF324" i="1"/>
  <c r="CG324" i="1"/>
  <c r="CE324" i="1"/>
  <c r="CB324" i="1"/>
  <c r="BX324" i="1"/>
  <c r="BV324" i="1"/>
  <c r="BT324" i="1"/>
  <c r="BH324" i="1"/>
  <c r="BN324" i="1"/>
  <c r="BM324" i="1"/>
  <c r="BQ324" i="1"/>
  <c r="BO324" i="1"/>
  <c r="BJ324" i="1"/>
  <c r="BR324" i="1"/>
  <c r="BL324" i="1"/>
  <c r="BI324" i="1"/>
  <c r="BK324" i="1"/>
  <c r="BP324" i="1"/>
  <c r="BA324" i="1"/>
  <c r="BD324" i="1"/>
  <c r="BB324" i="1"/>
  <c r="BE324" i="1"/>
  <c r="BG324" i="1"/>
  <c r="AY324" i="1"/>
  <c r="AW324" i="1"/>
  <c r="AV324" i="1"/>
  <c r="AZ324" i="1"/>
  <c r="AX324" i="1"/>
  <c r="BC324" i="1"/>
  <c r="AU324" i="1"/>
  <c r="BF324" i="1"/>
  <c r="AH324" i="1"/>
  <c r="AT324" i="1"/>
  <c r="AQ324" i="1"/>
  <c r="AP324" i="1"/>
  <c r="AA324" i="1"/>
  <c r="AB324" i="1"/>
  <c r="AD324" i="1"/>
  <c r="AF324" i="1"/>
  <c r="AJ324" i="1"/>
  <c r="AE324" i="1"/>
  <c r="AS324" i="1"/>
  <c r="AN324" i="1"/>
  <c r="AR324" i="1"/>
  <c r="AI324" i="1"/>
  <c r="AG324" i="1"/>
  <c r="AC324" i="1"/>
  <c r="AL324" i="1"/>
  <c r="AO324" i="1"/>
  <c r="AK324" i="1"/>
  <c r="AM324" i="1"/>
  <c r="Z324" i="1"/>
  <c r="K324" i="1"/>
  <c r="BY113" i="1"/>
  <c r="CC291" i="1"/>
  <c r="BV291" i="1"/>
  <c r="CE291" i="1"/>
  <c r="CD291" i="1"/>
  <c r="CB291" i="1"/>
  <c r="CA291" i="1"/>
  <c r="CF291" i="1"/>
  <c r="BY291" i="1"/>
  <c r="BU291" i="1"/>
  <c r="BS291" i="1"/>
  <c r="BZ291" i="1"/>
  <c r="BT291" i="1"/>
  <c r="CG291" i="1"/>
  <c r="CH291" i="1"/>
  <c r="BX291" i="1"/>
  <c r="BW291" i="1"/>
  <c r="BQ291" i="1"/>
  <c r="BJ291" i="1"/>
  <c r="BM291" i="1"/>
  <c r="BR291" i="1"/>
  <c r="BN291" i="1"/>
  <c r="BK291" i="1"/>
  <c r="BO291" i="1"/>
  <c r="BL291" i="1"/>
  <c r="BH291" i="1"/>
  <c r="BP291" i="1"/>
  <c r="BI291" i="1"/>
  <c r="AY291" i="1"/>
  <c r="BB291" i="1"/>
  <c r="AU291" i="1"/>
  <c r="BD291" i="1"/>
  <c r="AZ291" i="1"/>
  <c r="BA291" i="1"/>
  <c r="BE291" i="1"/>
  <c r="BC291" i="1"/>
  <c r="BF291" i="1"/>
  <c r="AV291" i="1"/>
  <c r="BG291" i="1"/>
  <c r="AW291" i="1"/>
  <c r="AX291" i="1"/>
  <c r="AD291" i="1"/>
  <c r="AL291" i="1"/>
  <c r="AE291" i="1"/>
  <c r="AR291" i="1"/>
  <c r="AO291" i="1"/>
  <c r="AM291" i="1"/>
  <c r="AH291" i="1"/>
  <c r="AP291" i="1"/>
  <c r="AF291" i="1"/>
  <c r="AT291" i="1"/>
  <c r="Z291" i="1"/>
  <c r="AN291" i="1"/>
  <c r="AK291" i="1"/>
  <c r="AS291" i="1"/>
  <c r="AA291" i="1"/>
  <c r="AC291" i="1"/>
  <c r="AB291" i="1"/>
  <c r="AI291" i="1"/>
  <c r="AG291" i="1"/>
  <c r="K291" i="1"/>
  <c r="AQ291" i="1"/>
  <c r="AJ291" i="1"/>
  <c r="DW369" i="1"/>
  <c r="DW368" i="1"/>
  <c r="DW371" i="1"/>
  <c r="DW370" i="1"/>
  <c r="DW377" i="1"/>
  <c r="DW362" i="1"/>
  <c r="DW359" i="1"/>
  <c r="DW363" i="1"/>
  <c r="DW367" i="1"/>
  <c r="DW378" i="1"/>
  <c r="DW373" i="1"/>
  <c r="DW375" i="1"/>
  <c r="DW364" i="1"/>
  <c r="DW366" i="1"/>
  <c r="DW360" i="1"/>
  <c r="DW372" i="1"/>
  <c r="DW361" i="1"/>
  <c r="DW374" i="1"/>
  <c r="DW365" i="1"/>
  <c r="DW376" i="1"/>
  <c r="DW223" i="1"/>
  <c r="DW278" i="1"/>
  <c r="DW312" i="1"/>
  <c r="DW344" i="1"/>
  <c r="DW270" i="1"/>
  <c r="DW340" i="1"/>
  <c r="DW304" i="1"/>
  <c r="DW348" i="1"/>
  <c r="DW248" i="1"/>
  <c r="DW342" i="1"/>
  <c r="DW306" i="1"/>
  <c r="DW242" i="1"/>
  <c r="DW329" i="1"/>
  <c r="DW276" i="1"/>
  <c r="DW321" i="1"/>
  <c r="DW225" i="1"/>
  <c r="DW240" i="1"/>
  <c r="DW315" i="1"/>
  <c r="DW219" i="1"/>
  <c r="DW293" i="1"/>
  <c r="DW351" i="1"/>
  <c r="DW251" i="1"/>
  <c r="DW229" i="1"/>
  <c r="DW347" i="1"/>
  <c r="DW333" i="1"/>
  <c r="DW261" i="1"/>
  <c r="DW311" i="1"/>
  <c r="DW279" i="1"/>
  <c r="DW357" i="1"/>
  <c r="DW280" i="1"/>
  <c r="DW308" i="1"/>
  <c r="DW246" i="1"/>
  <c r="DW247" i="1"/>
  <c r="DW238" i="1"/>
  <c r="DW289" i="1"/>
  <c r="DW244" i="1"/>
  <c r="DW297" i="1"/>
  <c r="DW327" i="1"/>
  <c r="DW338" i="1"/>
  <c r="DW302" i="1"/>
  <c r="DW272" i="1"/>
  <c r="DW257" i="1"/>
  <c r="DW326" i="1"/>
  <c r="DW255" i="1"/>
  <c r="DW334" i="1"/>
  <c r="DW271" i="1"/>
  <c r="DW322" i="1"/>
  <c r="DW290" i="1"/>
  <c r="DW319" i="1"/>
  <c r="DW234" i="1"/>
  <c r="DW336" i="1"/>
  <c r="DW300" i="1"/>
  <c r="DW236" i="1"/>
  <c r="DW262" i="1"/>
  <c r="DW335" i="1"/>
  <c r="DW358" i="1"/>
  <c r="DW265" i="1"/>
  <c r="DW331" i="1"/>
  <c r="DW343" i="1"/>
  <c r="DW298" i="1"/>
  <c r="DW285" i="1"/>
  <c r="DW253" i="1"/>
  <c r="DW221" i="1"/>
  <c r="DW339" i="1"/>
  <c r="DW332" i="1"/>
  <c r="DW232" i="1"/>
  <c r="DW226" i="1"/>
  <c r="DW295" i="1"/>
  <c r="DW317" i="1"/>
  <c r="DW349" i="1"/>
  <c r="DW345" i="1"/>
  <c r="DW243" i="1"/>
  <c r="DW294" i="1"/>
  <c r="DW313" i="1"/>
  <c r="DW324" i="1"/>
  <c r="DW258" i="1"/>
  <c r="DW263" i="1"/>
  <c r="DW303" i="1"/>
  <c r="DW230" i="1"/>
  <c r="DW264" i="1"/>
  <c r="DW299" i="1"/>
  <c r="DW267" i="1"/>
  <c r="DW235" i="1"/>
  <c r="DW239" i="1"/>
  <c r="DW249" i="1"/>
  <c r="DW296" i="1"/>
  <c r="DW309" i="1"/>
  <c r="DW310" i="1"/>
  <c r="DW307" i="1"/>
  <c r="DW353" i="1"/>
  <c r="DW325" i="1"/>
  <c r="DW346" i="1"/>
  <c r="DW330" i="1"/>
  <c r="DW233" i="1"/>
  <c r="DW245" i="1"/>
  <c r="DW328" i="1"/>
  <c r="DW228" i="1"/>
  <c r="DW292" i="1"/>
  <c r="DW231" i="1"/>
  <c r="DW320" i="1"/>
  <c r="DW291" i="1"/>
  <c r="DW352" i="1"/>
  <c r="DW316" i="1"/>
  <c r="DW284" i="1"/>
  <c r="DW341" i="1"/>
  <c r="DW356" i="1"/>
  <c r="DW260" i="1"/>
  <c r="DW318" i="1"/>
  <c r="DW286" i="1"/>
  <c r="DW288" i="1"/>
  <c r="DW355" i="1"/>
  <c r="DW301" i="1"/>
  <c r="DW222" i="1"/>
  <c r="DW241" i="1"/>
  <c r="DW224" i="1"/>
  <c r="DW220" i="1"/>
  <c r="DW305" i="1"/>
  <c r="DW323" i="1"/>
  <c r="DW250" i="1"/>
  <c r="DW218" i="1"/>
  <c r="DW269" i="1"/>
  <c r="DW254" i="1"/>
  <c r="DW256" i="1"/>
  <c r="DW259" i="1"/>
  <c r="DW350" i="1"/>
  <c r="DW314" i="1"/>
  <c r="DW237" i="1"/>
  <c r="DW252" i="1"/>
  <c r="DW354" i="1"/>
  <c r="DW273" i="1"/>
  <c r="DW227" i="1"/>
  <c r="DW337" i="1"/>
  <c r="BY110" i="1"/>
  <c r="CC288" i="1"/>
  <c r="BY288" i="1"/>
  <c r="CH288" i="1"/>
  <c r="BV288" i="1"/>
  <c r="CF288" i="1"/>
  <c r="CE288" i="1"/>
  <c r="CD288" i="1"/>
  <c r="BT288" i="1"/>
  <c r="BZ288" i="1"/>
  <c r="BS288" i="1"/>
  <c r="CG288" i="1"/>
  <c r="BX288" i="1"/>
  <c r="CB288" i="1"/>
  <c r="CA288" i="1"/>
  <c r="BW288" i="1"/>
  <c r="BU288" i="1"/>
  <c r="BH288" i="1"/>
  <c r="BM288" i="1"/>
  <c r="BP288" i="1"/>
  <c r="BI288" i="1"/>
  <c r="BQ288" i="1"/>
  <c r="BJ288" i="1"/>
  <c r="BR288" i="1"/>
  <c r="BN288" i="1"/>
  <c r="BK288" i="1"/>
  <c r="BO288" i="1"/>
  <c r="BL288" i="1"/>
  <c r="AU288" i="1"/>
  <c r="BB288" i="1"/>
  <c r="BA288" i="1"/>
  <c r="BF288" i="1"/>
  <c r="AX288" i="1"/>
  <c r="BE288" i="1"/>
  <c r="BC288" i="1"/>
  <c r="AT288" i="1"/>
  <c r="AG288" i="1"/>
  <c r="AR288" i="1"/>
  <c r="BG288" i="1"/>
  <c r="AE288" i="1"/>
  <c r="AS288" i="1"/>
  <c r="AA288" i="1"/>
  <c r="AY288" i="1"/>
  <c r="BD288" i="1"/>
  <c r="AW288" i="1"/>
  <c r="AH288" i="1"/>
  <c r="AI288" i="1"/>
  <c r="AP288" i="1"/>
  <c r="AK288" i="1"/>
  <c r="AV288" i="1"/>
  <c r="AD288" i="1"/>
  <c r="AC288" i="1"/>
  <c r="AN288" i="1"/>
  <c r="AZ288" i="1"/>
  <c r="AL288" i="1"/>
  <c r="AQ288" i="1"/>
  <c r="AO288" i="1"/>
  <c r="AB288" i="1"/>
  <c r="K288" i="1"/>
  <c r="AM288" i="1"/>
  <c r="Z288" i="1"/>
  <c r="AJ288" i="1"/>
  <c r="AF288" i="1"/>
  <c r="BQ81" i="1"/>
  <c r="CC81" i="1" s="1"/>
  <c r="BQ150" i="1"/>
  <c r="CC150" i="1" s="1"/>
  <c r="BQ115" i="1"/>
  <c r="CC115" i="1" s="1"/>
  <c r="BQ146" i="1"/>
  <c r="CC146" i="1" s="1"/>
  <c r="BQ60" i="1"/>
  <c r="CC60" i="1" s="1"/>
  <c r="BQ105" i="1"/>
  <c r="CC105" i="1" s="1"/>
  <c r="BQ138" i="1"/>
  <c r="CC138" i="1" s="1"/>
  <c r="BQ84" i="1"/>
  <c r="CC84" i="1" s="1"/>
  <c r="BQ97" i="1"/>
  <c r="CC97" i="1" s="1"/>
  <c r="BQ130" i="1"/>
  <c r="CC130" i="1" s="1"/>
  <c r="BQ76" i="1"/>
  <c r="CC76" i="1" s="1"/>
  <c r="BQ157" i="1"/>
  <c r="CC157" i="1" s="1"/>
  <c r="BQ104" i="1"/>
  <c r="CC104" i="1" s="1"/>
  <c r="BQ86" i="1"/>
  <c r="CC86" i="1" s="1"/>
  <c r="BQ118" i="1"/>
  <c r="CC118" i="1" s="1"/>
  <c r="BQ116" i="1"/>
  <c r="CC116" i="1" s="1"/>
  <c r="BQ110" i="1"/>
  <c r="CC110" i="1" s="1"/>
  <c r="BQ131" i="1"/>
  <c r="CC131" i="1" s="1"/>
  <c r="BQ73" i="1"/>
  <c r="CC73" i="1" s="1"/>
  <c r="BQ102" i="1"/>
  <c r="CC102" i="1" s="1"/>
  <c r="BQ155" i="1"/>
  <c r="CC155" i="1" s="1"/>
  <c r="BQ65" i="1"/>
  <c r="CC65" i="1" s="1"/>
  <c r="BQ94" i="1"/>
  <c r="CC94" i="1" s="1"/>
  <c r="BQ147" i="1"/>
  <c r="CC147" i="1" s="1"/>
  <c r="BQ125" i="1"/>
  <c r="CC125" i="1" s="1"/>
  <c r="BQ154" i="1"/>
  <c r="CC154" i="1" s="1"/>
  <c r="BQ136" i="1"/>
  <c r="CC136" i="1" s="1"/>
  <c r="BQ82" i="1"/>
  <c r="CC82" i="1" s="1"/>
  <c r="BQ132" i="1"/>
  <c r="CC132" i="1" s="1"/>
  <c r="BQ78" i="1"/>
  <c r="CC78" i="1" s="1"/>
  <c r="BQ95" i="1"/>
  <c r="CC95" i="1" s="1"/>
  <c r="BQ156" i="1"/>
  <c r="CC156" i="1" s="1"/>
  <c r="BQ70" i="1"/>
  <c r="CC70" i="1" s="1"/>
  <c r="BQ123" i="1"/>
  <c r="CC123" i="1" s="1"/>
  <c r="BQ148" i="1"/>
  <c r="CC148" i="1" s="1"/>
  <c r="BQ62" i="1"/>
  <c r="CC62" i="1" s="1"/>
  <c r="BQ111" i="1"/>
  <c r="CC111" i="1" s="1"/>
  <c r="BQ89" i="1"/>
  <c r="CC89" i="1" s="1"/>
  <c r="BQ72" i="1"/>
  <c r="CC72" i="1" s="1"/>
  <c r="BQ100" i="1"/>
  <c r="CC100" i="1" s="1"/>
  <c r="BQ149" i="1"/>
  <c r="CC149" i="1" s="1"/>
  <c r="BQ96" i="1"/>
  <c r="CC96" i="1" s="1"/>
  <c r="BQ145" i="1"/>
  <c r="CC145" i="1" s="1"/>
  <c r="BQ63" i="1"/>
  <c r="CC63" i="1" s="1"/>
  <c r="BQ124" i="1"/>
  <c r="CC124" i="1" s="1"/>
  <c r="BQ137" i="1"/>
  <c r="CC137" i="1" s="1"/>
  <c r="BQ87" i="1"/>
  <c r="CC87" i="1" s="1"/>
  <c r="BQ112" i="1"/>
  <c r="CC112" i="1" s="1"/>
  <c r="BQ129" i="1"/>
  <c r="CC129" i="1" s="1"/>
  <c r="BQ79" i="1"/>
  <c r="CC79" i="1" s="1"/>
  <c r="BQ107" i="1"/>
  <c r="CC107" i="1" s="1"/>
  <c r="BQ140" i="1"/>
  <c r="CC140" i="1" s="1"/>
  <c r="BQ122" i="1"/>
  <c r="CC122" i="1" s="1"/>
  <c r="BQ68" i="1"/>
  <c r="CC68" i="1" s="1"/>
  <c r="BQ113" i="1"/>
  <c r="CC113" i="1" s="1"/>
  <c r="BQ64" i="1"/>
  <c r="CC64" i="1" s="1"/>
  <c r="BQ109" i="1"/>
  <c r="CC109" i="1" s="1"/>
  <c r="BQ142" i="1"/>
  <c r="CC142" i="1" s="1"/>
  <c r="BQ88" i="1"/>
  <c r="CC88" i="1" s="1"/>
  <c r="BQ101" i="1"/>
  <c r="CC101" i="1" s="1"/>
  <c r="BQ134" i="1"/>
  <c r="CC134" i="1" s="1"/>
  <c r="BQ80" i="1"/>
  <c r="CC80" i="1" s="1"/>
  <c r="BQ93" i="1"/>
  <c r="CC93" i="1" s="1"/>
  <c r="BQ158" i="1"/>
  <c r="CC158" i="1" s="1"/>
  <c r="BQ143" i="1"/>
  <c r="CC143" i="1" s="1"/>
  <c r="BQ121" i="1"/>
  <c r="CC121" i="1" s="1"/>
  <c r="BQ75" i="1"/>
  <c r="CC75" i="1" s="1"/>
  <c r="BQ139" i="1"/>
  <c r="CC139" i="1" s="1"/>
  <c r="BQ57" i="1"/>
  <c r="CC57" i="1" s="1"/>
  <c r="BQ135" i="1"/>
  <c r="CC135" i="1" s="1"/>
  <c r="BQ77" i="1"/>
  <c r="CC77" i="1" s="1"/>
  <c r="BQ106" i="1"/>
  <c r="CC106" i="1" s="1"/>
  <c r="BQ127" i="1"/>
  <c r="CC127" i="1" s="1"/>
  <c r="BQ69" i="1"/>
  <c r="CC69" i="1" s="1"/>
  <c r="BQ98" i="1"/>
  <c r="CC98" i="1" s="1"/>
  <c r="BQ151" i="1"/>
  <c r="CC151" i="1" s="1"/>
  <c r="BQ61" i="1"/>
  <c r="CC61" i="1" s="1"/>
  <c r="BQ126" i="1"/>
  <c r="CC126" i="1" s="1"/>
  <c r="BQ153" i="1"/>
  <c r="CC153" i="1" s="1"/>
  <c r="BQ85" i="1"/>
  <c r="CC85" i="1" s="1"/>
  <c r="BQ103" i="1"/>
  <c r="CC103" i="1" s="1"/>
  <c r="BQ117" i="1"/>
  <c r="CC117" i="1" s="1"/>
  <c r="BQ99" i="1"/>
  <c r="CC99" i="1" s="1"/>
  <c r="BQ128" i="1"/>
  <c r="CC128" i="1" s="1"/>
  <c r="BQ74" i="1"/>
  <c r="CC74" i="1" s="1"/>
  <c r="BQ91" i="1"/>
  <c r="CC91" i="1" s="1"/>
  <c r="BQ152" i="1"/>
  <c r="CC152" i="1" s="1"/>
  <c r="BQ66" i="1"/>
  <c r="CC66" i="1" s="1"/>
  <c r="BQ119" i="1"/>
  <c r="CC119" i="1" s="1"/>
  <c r="BQ144" i="1"/>
  <c r="CC144" i="1" s="1"/>
  <c r="BQ90" i="1"/>
  <c r="CC90" i="1" s="1"/>
  <c r="BQ71" i="1"/>
  <c r="CC71" i="1" s="1"/>
  <c r="BQ114" i="1"/>
  <c r="CC114" i="1" s="1"/>
  <c r="BQ67" i="1"/>
  <c r="CC67" i="1" s="1"/>
  <c r="BQ92" i="1"/>
  <c r="CC92" i="1" s="1"/>
  <c r="BQ141" i="1"/>
  <c r="CC141" i="1" s="1"/>
  <c r="BQ59" i="1"/>
  <c r="CC59" i="1" s="1"/>
  <c r="BQ120" i="1"/>
  <c r="CC120" i="1" s="1"/>
  <c r="BQ133" i="1"/>
  <c r="CC133" i="1" s="1"/>
  <c r="BQ83" i="1"/>
  <c r="CC83" i="1" s="1"/>
  <c r="BQ108" i="1"/>
  <c r="CC108" i="1" s="1"/>
  <c r="BQ58" i="1"/>
  <c r="CC58" i="1" s="1"/>
  <c r="BQ46" i="1"/>
  <c r="CC46" i="1" s="1"/>
  <c r="BQ40" i="1"/>
  <c r="CC40" i="1" s="1"/>
  <c r="BQ50" i="1"/>
  <c r="CC50" i="1" s="1"/>
  <c r="BQ55" i="1"/>
  <c r="CC55" i="1" s="1"/>
  <c r="BQ45" i="1"/>
  <c r="CC45" i="1" s="1"/>
  <c r="BQ41" i="1"/>
  <c r="CC41" i="1" s="1"/>
  <c r="BQ53" i="1"/>
  <c r="CC53" i="1" s="1"/>
  <c r="BQ42" i="1"/>
  <c r="CC42" i="1" s="1"/>
  <c r="BQ47" i="1"/>
  <c r="CC47" i="1" s="1"/>
  <c r="BQ51" i="1"/>
  <c r="CC51" i="1" s="1"/>
  <c r="BQ52" i="1"/>
  <c r="CC52" i="1" s="1"/>
  <c r="BQ56" i="1"/>
  <c r="CC56" i="1" s="1"/>
  <c r="BQ54" i="1"/>
  <c r="CC54" i="1" s="1"/>
  <c r="BQ48" i="1"/>
  <c r="CC48" i="1" s="1"/>
  <c r="BQ43" i="1"/>
  <c r="CC43" i="1" s="1"/>
  <c r="BQ44" i="1"/>
  <c r="CC44" i="1" s="1"/>
  <c r="BQ49" i="1"/>
  <c r="CC49" i="1" s="1"/>
  <c r="DA262" i="1"/>
  <c r="DA224" i="1"/>
  <c r="DA330" i="1"/>
  <c r="DA252" i="1"/>
  <c r="DA249" i="1"/>
  <c r="DA248" i="1"/>
  <c r="DA250" i="1"/>
  <c r="DA260" i="1"/>
  <c r="DA246" i="1"/>
  <c r="DA267" i="1"/>
  <c r="DA253" i="1"/>
  <c r="DA261" i="1"/>
  <c r="DA332" i="1"/>
  <c r="DA230" i="1"/>
  <c r="DA228" i="1"/>
  <c r="DA220" i="1"/>
  <c r="DA218" i="1"/>
  <c r="DA242" i="1"/>
  <c r="DA232" i="1"/>
  <c r="DA240" i="1"/>
  <c r="DA234" i="1"/>
  <c r="DA268" i="1"/>
  <c r="DA237" i="1"/>
  <c r="DA251" i="1"/>
  <c r="DA239" i="1"/>
  <c r="DA225" i="1"/>
  <c r="DA222" i="1"/>
  <c r="DA227" i="1"/>
  <c r="DA233" i="1"/>
  <c r="DA278" i="1"/>
  <c r="DA258" i="1"/>
  <c r="DA254" i="1"/>
  <c r="DA273" i="1"/>
  <c r="DA329" i="1"/>
  <c r="DA256" i="1"/>
  <c r="DA259" i="1"/>
  <c r="DA255" i="1"/>
  <c r="DA263" i="1"/>
  <c r="DA231" i="1"/>
  <c r="DA235" i="1"/>
  <c r="DA226" i="1"/>
  <c r="DA271" i="1"/>
  <c r="DA264" i="1"/>
  <c r="DA238" i="1"/>
  <c r="DA243" i="1"/>
  <c r="DA221" i="1"/>
  <c r="DA266" i="1"/>
  <c r="EJ292" i="1"/>
  <c r="BW266" i="1"/>
  <c r="BT266" i="1"/>
  <c r="BU266" i="1"/>
  <c r="BS266" i="1"/>
  <c r="BY266" i="1"/>
  <c r="BX266" i="1"/>
  <c r="BV266" i="1"/>
  <c r="AI246" i="1"/>
  <c r="AH246" i="1"/>
  <c r="AG246" i="1"/>
  <c r="AJ246" i="1"/>
  <c r="AK246" i="1"/>
  <c r="EH278" i="1"/>
  <c r="BJ221" i="1"/>
  <c r="BU221" i="1"/>
  <c r="BW221" i="1"/>
  <c r="BV221" i="1"/>
  <c r="BX221" i="1"/>
  <c r="BT221" i="1"/>
  <c r="AH251" i="1"/>
  <c r="AI251" i="1"/>
  <c r="AE251" i="1"/>
  <c r="AJ251" i="1"/>
  <c r="AG251" i="1"/>
  <c r="AF251" i="1"/>
  <c r="BS222" i="1"/>
  <c r="BY222" i="1"/>
  <c r="CA222" i="1"/>
  <c r="BZ222" i="1"/>
  <c r="EB288" i="1"/>
  <c r="EC288" i="1"/>
  <c r="ED288" i="1"/>
  <c r="DV283" i="1"/>
  <c r="DW283" i="1"/>
  <c r="EK272" i="1"/>
  <c r="AM258" i="1"/>
  <c r="AA258" i="1"/>
  <c r="AK250" i="1"/>
  <c r="AA242" i="1"/>
  <c r="CD225" i="1"/>
  <c r="DV286" i="1"/>
  <c r="DX287" i="1"/>
  <c r="DY287" i="1"/>
  <c r="DW287" i="1"/>
  <c r="DZ287" i="1"/>
  <c r="EA287" i="1"/>
  <c r="EL269" i="1"/>
  <c r="EE280" i="1"/>
  <c r="ED280" i="1"/>
  <c r="EF280" i="1"/>
  <c r="AA232" i="1"/>
  <c r="CH232" i="1"/>
  <c r="CD232" i="1"/>
  <c r="AA231" i="1"/>
  <c r="CE231" i="1"/>
  <c r="AM224" i="1"/>
  <c r="CH224" i="1"/>
  <c r="CF224" i="1"/>
  <c r="CE224" i="1"/>
  <c r="CC224" i="1"/>
  <c r="CG224" i="1"/>
  <c r="AC253" i="1"/>
  <c r="CB265" i="1"/>
  <c r="BZ265" i="1"/>
  <c r="CA265" i="1"/>
  <c r="CG265" i="1"/>
  <c r="K244" i="1"/>
  <c r="AC244" i="1"/>
  <c r="AB244" i="1"/>
  <c r="EG279" i="1"/>
  <c r="EI291" i="1"/>
  <c r="EE289" i="1"/>
  <c r="EG289" i="1"/>
  <c r="EF289" i="1"/>
  <c r="CQ294" i="1"/>
  <c r="DX282" i="1"/>
  <c r="DY282" i="1"/>
  <c r="EA282" i="1"/>
  <c r="DZ282" i="1"/>
  <c r="CH230" i="1"/>
  <c r="CE230" i="1"/>
  <c r="AD252" i="1"/>
  <c r="EH290" i="1"/>
  <c r="AD245" i="1"/>
  <c r="AF245" i="1"/>
  <c r="AE245" i="1"/>
  <c r="EL295" i="1"/>
  <c r="CH264" i="1"/>
  <c r="CD264" i="1"/>
  <c r="CF264" i="1"/>
  <c r="CC264" i="1"/>
  <c r="CE264" i="1"/>
  <c r="Z261" i="1"/>
  <c r="EC281" i="1"/>
  <c r="EB281" i="1"/>
  <c r="EI276" i="1"/>
  <c r="AD254" i="1"/>
  <c r="EF259" i="1"/>
  <c r="EG259" i="1"/>
  <c r="DY262" i="1"/>
  <c r="Z251" i="1"/>
  <c r="K251" i="1"/>
  <c r="AB251" i="1"/>
  <c r="AH257" i="1"/>
  <c r="AJ257" i="1"/>
  <c r="AI257" i="1"/>
  <c r="AB236" i="1"/>
  <c r="Z236" i="1"/>
  <c r="CQ292" i="1"/>
  <c r="AI225" i="1"/>
  <c r="AJ225" i="1"/>
  <c r="AH225" i="1"/>
  <c r="DX263" i="1"/>
  <c r="DZ261" i="1"/>
  <c r="EL287" i="1"/>
  <c r="EK287" i="1"/>
  <c r="EJ287" i="1"/>
  <c r="AD256" i="1"/>
  <c r="AG256" i="1"/>
  <c r="AE256" i="1"/>
  <c r="AF256" i="1"/>
  <c r="DM316" i="1"/>
  <c r="DW282" i="1"/>
  <c r="EC260" i="1"/>
  <c r="EB260" i="1"/>
  <c r="CP293" i="1"/>
  <c r="CR215" i="1"/>
  <c r="EI258" i="1"/>
  <c r="EJ258" i="1"/>
  <c r="EL258" i="1"/>
  <c r="EK258" i="1"/>
  <c r="DW266" i="1"/>
  <c r="K229" i="1"/>
  <c r="DW268" i="1"/>
  <c r="DX265" i="1"/>
  <c r="AA254" i="1"/>
  <c r="AC254" i="1"/>
  <c r="Z237" i="1"/>
  <c r="EI259" i="1"/>
  <c r="EH259" i="1"/>
  <c r="EA262" i="1"/>
  <c r="DZ262" i="1"/>
  <c r="AE257" i="1"/>
  <c r="AG257" i="1"/>
  <c r="AF257" i="1"/>
  <c r="AE226" i="1"/>
  <c r="AD226" i="1"/>
  <c r="AA250" i="1"/>
  <c r="Z248" i="1"/>
  <c r="AK225" i="1"/>
  <c r="DY263" i="1"/>
  <c r="EA261" i="1"/>
  <c r="EI287" i="1"/>
  <c r="AK228" i="1"/>
  <c r="AB228" i="1"/>
  <c r="ED260" i="1"/>
  <c r="CQ293" i="1"/>
  <c r="CP295" i="1"/>
  <c r="AQ261" i="1"/>
  <c r="AA255" i="1"/>
  <c r="AC255" i="1"/>
  <c r="AB230" i="1"/>
  <c r="K230" i="1"/>
  <c r="DX268" i="1"/>
  <c r="DZ264" i="1"/>
  <c r="DW274" i="1"/>
  <c r="EA284" i="1"/>
  <c r="EK288" i="1"/>
  <c r="EL288" i="1"/>
  <c r="AC227" i="1"/>
  <c r="EF286" i="1"/>
  <c r="EB261" i="1"/>
  <c r="EC261" i="1"/>
  <c r="AP262" i="1"/>
  <c r="BI262" i="1"/>
  <c r="AN224" i="1"/>
  <c r="AY265" i="1"/>
  <c r="EE260" i="1"/>
  <c r="EF260" i="1"/>
  <c r="AB252" i="1"/>
  <c r="K252" i="1"/>
  <c r="AP223" i="1"/>
  <c r="BI264" i="1"/>
  <c r="BP264" i="1"/>
  <c r="BL263" i="1"/>
  <c r="CQ301" i="1"/>
  <c r="DY266" i="1"/>
  <c r="CQ299" i="1"/>
  <c r="AH232" i="1"/>
  <c r="AE232" i="1"/>
  <c r="AF232" i="1"/>
  <c r="AG232" i="1"/>
  <c r="AC259" i="1"/>
  <c r="BO266" i="1"/>
  <c r="AT266" i="1"/>
  <c r="AI231" i="1"/>
  <c r="AJ231" i="1"/>
  <c r="AK229" i="1"/>
  <c r="ED274" i="1"/>
  <c r="EA277" i="1"/>
  <c r="DZ278" i="1"/>
  <c r="EJ262" i="1"/>
  <c r="EF272" i="1"/>
  <c r="BX155" i="1"/>
  <c r="BD332" i="1"/>
  <c r="BE332" i="1"/>
  <c r="BQ267" i="1"/>
  <c r="BR267" i="1"/>
  <c r="AW267" i="1"/>
  <c r="DY285" i="1"/>
  <c r="EA286" i="1"/>
  <c r="EI263" i="1"/>
  <c r="AG260" i="1"/>
  <c r="AI260" i="1"/>
  <c r="AH260" i="1"/>
  <c r="AJ260" i="1"/>
  <c r="AA256" i="1"/>
  <c r="AY218" i="1"/>
  <c r="EG269" i="1"/>
  <c r="BP219" i="1"/>
  <c r="AU219" i="1"/>
  <c r="BK265" i="1"/>
  <c r="DY279" i="1"/>
  <c r="Z252" i="1"/>
  <c r="BA268" i="1"/>
  <c r="BF268" i="1"/>
  <c r="BB268" i="1"/>
  <c r="AZ268" i="1"/>
  <c r="BG268" i="1"/>
  <c r="EJ290" i="1"/>
  <c r="EE273" i="1"/>
  <c r="BL220" i="1"/>
  <c r="AM261" i="1"/>
  <c r="EC275" i="1"/>
  <c r="EH266" i="1"/>
  <c r="EB276" i="1"/>
  <c r="AD259" i="1"/>
  <c r="AU266" i="1"/>
  <c r="BP266" i="1"/>
  <c r="AG231" i="1"/>
  <c r="AE231" i="1"/>
  <c r="AF231" i="1"/>
  <c r="AI229" i="1"/>
  <c r="AJ229" i="1"/>
  <c r="EF268" i="1"/>
  <c r="EH264" i="1"/>
  <c r="EB274" i="1"/>
  <c r="DX284" i="1"/>
  <c r="DZ277" i="1"/>
  <c r="DL215" i="1"/>
  <c r="DY278" i="1"/>
  <c r="EI262" i="1"/>
  <c r="AB258" i="1"/>
  <c r="K258" i="1"/>
  <c r="EG288" i="1"/>
  <c r="DF215" i="1"/>
  <c r="ED272" i="1"/>
  <c r="AA236" i="1"/>
  <c r="K236" i="1"/>
  <c r="AL227" i="1"/>
  <c r="AX267" i="1"/>
  <c r="AY267" i="1"/>
  <c r="EK261" i="1"/>
  <c r="EL261" i="1"/>
  <c r="ED287" i="1"/>
  <c r="AL260" i="1"/>
  <c r="AK260" i="1"/>
  <c r="BA218" i="1"/>
  <c r="BG218" i="1"/>
  <c r="AZ218" i="1"/>
  <c r="AC234" i="1"/>
  <c r="DD215" i="1"/>
  <c r="EE270" i="1"/>
  <c r="DN215" i="1"/>
  <c r="DX280" i="1"/>
  <c r="BQ219" i="1"/>
  <c r="AV219" i="1"/>
  <c r="BM265" i="1"/>
  <c r="AS265" i="1"/>
  <c r="BL265" i="1"/>
  <c r="AA238" i="1"/>
  <c r="AE230" i="1"/>
  <c r="AH230" i="1"/>
  <c r="BD268" i="1"/>
  <c r="BE268" i="1"/>
  <c r="BC268" i="1"/>
  <c r="AD233" i="1"/>
  <c r="EK290" i="1"/>
  <c r="EC273" i="1"/>
  <c r="AS220" i="1"/>
  <c r="BM220" i="1"/>
  <c r="AN261" i="1"/>
  <c r="EG266" i="1"/>
  <c r="EA276" i="1"/>
  <c r="AC232" i="1"/>
  <c r="AD232" i="1"/>
  <c r="AF259" i="1"/>
  <c r="AE259" i="1"/>
  <c r="AW266" i="1"/>
  <c r="BQ266" i="1"/>
  <c r="AV266" i="1"/>
  <c r="AF229" i="1"/>
  <c r="AG229" i="1"/>
  <c r="ED268" i="1"/>
  <c r="EE264" i="1"/>
  <c r="EG264" i="1"/>
  <c r="DZ274" i="1"/>
  <c r="EA274" i="1"/>
  <c r="EE267" i="1"/>
  <c r="EF265" i="1"/>
  <c r="AA237" i="1"/>
  <c r="K235" i="1"/>
  <c r="AB235" i="1"/>
  <c r="DY277" i="1"/>
  <c r="EH262" i="1"/>
  <c r="K257" i="1"/>
  <c r="AB257" i="1"/>
  <c r="DE215" i="1"/>
  <c r="DE318" i="1" s="1"/>
  <c r="EC271" i="1"/>
  <c r="AZ267" i="1"/>
  <c r="BG267" i="1"/>
  <c r="BA267" i="1"/>
  <c r="DZ285" i="1"/>
  <c r="EJ261" i="1"/>
  <c r="AJ228" i="1"/>
  <c r="AH228" i="1"/>
  <c r="AI228" i="1"/>
  <c r="BN265" i="1"/>
  <c r="DM215" i="1"/>
  <c r="DM320" i="1" s="1"/>
  <c r="DX279" i="1"/>
  <c r="AC233" i="1"/>
  <c r="EL290" i="1"/>
  <c r="EB273" i="1"/>
  <c r="BK264" i="1"/>
  <c r="BJ264" i="1"/>
  <c r="AR264" i="1"/>
  <c r="AQ263" i="1"/>
  <c r="AO261" i="1"/>
  <c r="DZ276" i="1"/>
  <c r="AH259" i="1"/>
  <c r="AI259" i="1"/>
  <c r="AJ259" i="1"/>
  <c r="AG259" i="1"/>
  <c r="Z240" i="1"/>
  <c r="DX277" i="1"/>
  <c r="EG262" i="1"/>
  <c r="AL226" i="1"/>
  <c r="AM226" i="1"/>
  <c r="AK227" i="1"/>
  <c r="BF267" i="1"/>
  <c r="BB267" i="1"/>
  <c r="EB286" i="1"/>
  <c r="EF263" i="1"/>
  <c r="EI261" i="1"/>
  <c r="EE287" i="1"/>
  <c r="DA215" i="1"/>
  <c r="DA283" i="1" s="1"/>
  <c r="EC267" i="1"/>
  <c r="AM260" i="1"/>
  <c r="K256" i="1"/>
  <c r="AB256" i="1"/>
  <c r="BF218" i="1"/>
  <c r="BB218" i="1"/>
  <c r="AB234" i="1"/>
  <c r="K234" i="1"/>
  <c r="EB269" i="1"/>
  <c r="AD228" i="1"/>
  <c r="AE228" i="1"/>
  <c r="AG228" i="1"/>
  <c r="AF228" i="1"/>
  <c r="AW219" i="1"/>
  <c r="AA253" i="1"/>
  <c r="AT265" i="1"/>
  <c r="EI289" i="1"/>
  <c r="AD230" i="1"/>
  <c r="EA273" i="1"/>
  <c r="DY275" i="1"/>
  <c r="ED266" i="1"/>
  <c r="AK259" i="1"/>
  <c r="BR266" i="1"/>
  <c r="AX266" i="1"/>
  <c r="AC231" i="1"/>
  <c r="AD229" i="1"/>
  <c r="ED264" i="1"/>
  <c r="DY274" i="1"/>
  <c r="CY215" i="1"/>
  <c r="EC265" i="1"/>
  <c r="K255" i="1"/>
  <c r="AB255" i="1"/>
  <c r="EE262" i="1"/>
  <c r="EF262" i="1"/>
  <c r="AD258" i="1"/>
  <c r="AC258" i="1"/>
  <c r="AJ227" i="1"/>
  <c r="AI227" i="1"/>
  <c r="BC267" i="1"/>
  <c r="BD267" i="1"/>
  <c r="BE267" i="1"/>
  <c r="EH261" i="1"/>
  <c r="AO260" i="1"/>
  <c r="AN260" i="1"/>
  <c r="DC215" i="1"/>
  <c r="EA269" i="1"/>
  <c r="BO265" i="1"/>
  <c r="DM319" i="1"/>
  <c r="K233" i="1"/>
  <c r="AB233" i="1"/>
  <c r="DZ273" i="1"/>
  <c r="BH263" i="1"/>
  <c r="AP261" i="1"/>
  <c r="EB266" i="1"/>
  <c r="DJ215" i="1"/>
  <c r="DJ319" i="1" s="1"/>
  <c r="DX276" i="1"/>
  <c r="K232" i="1"/>
  <c r="AB232" i="1"/>
  <c r="AL259" i="1"/>
  <c r="AC229" i="1"/>
  <c r="Z239" i="1"/>
  <c r="DZ268" i="1"/>
  <c r="EB264" i="1"/>
  <c r="DH215" i="1"/>
  <c r="DH319" i="1" s="1"/>
  <c r="DX274" i="1"/>
  <c r="DY284" i="1"/>
  <c r="DE317" i="1"/>
  <c r="CQ298" i="1"/>
  <c r="AB254" i="1"/>
  <c r="K254" i="1"/>
  <c r="AA235" i="1"/>
  <c r="DK215" i="1"/>
  <c r="DK319" i="1" s="1"/>
  <c r="DW277" i="1"/>
  <c r="ED262" i="1"/>
  <c r="AC257" i="1"/>
  <c r="EH288" i="1"/>
  <c r="AH227" i="1"/>
  <c r="AG227" i="1"/>
  <c r="AF227" i="1"/>
  <c r="Z250" i="1"/>
  <c r="AO225" i="1"/>
  <c r="EC286" i="1"/>
  <c r="CW215" i="1"/>
  <c r="EC263" i="1"/>
  <c r="EG261" i="1"/>
  <c r="AU265" i="1"/>
  <c r="EK260" i="1"/>
  <c r="EJ260" i="1"/>
  <c r="EL260" i="1"/>
  <c r="EJ289" i="1"/>
  <c r="AA252" i="1"/>
  <c r="DY273" i="1"/>
  <c r="EA266" i="1"/>
  <c r="EP215" i="1"/>
  <c r="N320" i="1"/>
  <c r="Y320" i="1"/>
  <c r="Q320" i="1"/>
  <c r="O320" i="1"/>
  <c r="V320" i="1"/>
  <c r="X320" i="1"/>
  <c r="W320" i="1"/>
  <c r="M320" i="1"/>
  <c r="S320" i="1"/>
  <c r="U320" i="1"/>
  <c r="T320" i="1"/>
  <c r="R320" i="1"/>
  <c r="P320" i="1"/>
  <c r="L320" i="1"/>
  <c r="BX53" i="1"/>
  <c r="N231" i="1"/>
  <c r="Y231" i="1"/>
  <c r="Q231" i="1"/>
  <c r="V231" i="1"/>
  <c r="X231" i="1"/>
  <c r="S231" i="1"/>
  <c r="O231" i="1"/>
  <c r="P231" i="1"/>
  <c r="W231" i="1"/>
  <c r="T231" i="1"/>
  <c r="M231" i="1"/>
  <c r="U231" i="1"/>
  <c r="R231" i="1"/>
  <c r="L231" i="1"/>
  <c r="BX119" i="1"/>
  <c r="N297" i="1"/>
  <c r="Q297" i="1"/>
  <c r="Y297" i="1"/>
  <c r="W297" i="1"/>
  <c r="CQ296" i="1"/>
  <c r="X297" i="1"/>
  <c r="U297" i="1"/>
  <c r="M297" i="1"/>
  <c r="T297" i="1"/>
  <c r="O297" i="1"/>
  <c r="L297" i="1"/>
  <c r="S297" i="1"/>
  <c r="R297" i="1"/>
  <c r="P297" i="1"/>
  <c r="V297" i="1"/>
  <c r="BX132" i="1"/>
  <c r="Q310" i="1"/>
  <c r="Y310" i="1"/>
  <c r="S310" i="1"/>
  <c r="V310" i="1"/>
  <c r="X310" i="1"/>
  <c r="O310" i="1"/>
  <c r="T310" i="1"/>
  <c r="U310" i="1"/>
  <c r="R310" i="1"/>
  <c r="M310" i="1"/>
  <c r="P310" i="1"/>
  <c r="N310" i="1"/>
  <c r="W310" i="1"/>
  <c r="L310" i="1"/>
  <c r="BX96" i="1"/>
  <c r="N274" i="1"/>
  <c r="Y274" i="1"/>
  <c r="Q274" i="1"/>
  <c r="S274" i="1"/>
  <c r="V274" i="1"/>
  <c r="X274" i="1"/>
  <c r="M274" i="1"/>
  <c r="O274" i="1"/>
  <c r="T274" i="1"/>
  <c r="W274" i="1"/>
  <c r="P274" i="1"/>
  <c r="R274" i="1"/>
  <c r="U274" i="1"/>
  <c r="L274" i="1"/>
  <c r="BX75" i="1"/>
  <c r="Q253" i="1"/>
  <c r="Y253" i="1"/>
  <c r="S253" i="1"/>
  <c r="U253" i="1"/>
  <c r="V253" i="1"/>
  <c r="O253" i="1"/>
  <c r="N253" i="1"/>
  <c r="T253" i="1"/>
  <c r="R253" i="1"/>
  <c r="L253" i="1"/>
  <c r="X253" i="1"/>
  <c r="W253" i="1"/>
  <c r="P253" i="1"/>
  <c r="M253" i="1"/>
  <c r="BX91" i="1"/>
  <c r="Y269" i="1"/>
  <c r="S269" i="1"/>
  <c r="N269" i="1"/>
  <c r="Q269" i="1"/>
  <c r="W269" i="1"/>
  <c r="M269" i="1"/>
  <c r="O269" i="1"/>
  <c r="X269" i="1"/>
  <c r="T269" i="1"/>
  <c r="R269" i="1"/>
  <c r="P269" i="1"/>
  <c r="U269" i="1"/>
  <c r="V269" i="1"/>
  <c r="L269" i="1"/>
  <c r="BX56" i="1"/>
  <c r="Y234" i="1"/>
  <c r="V234" i="1"/>
  <c r="N234" i="1"/>
  <c r="Q234" i="1"/>
  <c r="M234" i="1"/>
  <c r="W234" i="1"/>
  <c r="S234" i="1"/>
  <c r="X234" i="1"/>
  <c r="T234" i="1"/>
  <c r="R234" i="1"/>
  <c r="U234" i="1"/>
  <c r="O234" i="1"/>
  <c r="P234" i="1"/>
  <c r="L234" i="1"/>
  <c r="BX116" i="1"/>
  <c r="Y294" i="1"/>
  <c r="Q294" i="1"/>
  <c r="X294" i="1"/>
  <c r="S294" i="1"/>
  <c r="V294" i="1"/>
  <c r="N294" i="1"/>
  <c r="T294" i="1"/>
  <c r="M294" i="1"/>
  <c r="R294" i="1"/>
  <c r="P294" i="1"/>
  <c r="W294" i="1"/>
  <c r="U294" i="1"/>
  <c r="L294" i="1"/>
  <c r="O294" i="1"/>
  <c r="BX94" i="1"/>
  <c r="Y272" i="1"/>
  <c r="N272" i="1"/>
  <c r="W272" i="1"/>
  <c r="Q272" i="1"/>
  <c r="X272" i="1"/>
  <c r="U272" i="1"/>
  <c r="O272" i="1"/>
  <c r="S272" i="1"/>
  <c r="P272" i="1"/>
  <c r="M272" i="1"/>
  <c r="R272" i="1"/>
  <c r="L272" i="1"/>
  <c r="V272" i="1"/>
  <c r="T272" i="1"/>
  <c r="BX127" i="1"/>
  <c r="Q305" i="1"/>
  <c r="Y305" i="1"/>
  <c r="N305" i="1"/>
  <c r="U305" i="1"/>
  <c r="S305" i="1"/>
  <c r="O305" i="1"/>
  <c r="M305" i="1"/>
  <c r="X305" i="1"/>
  <c r="W305" i="1"/>
  <c r="L305" i="1"/>
  <c r="R305" i="1"/>
  <c r="T305" i="1"/>
  <c r="P305" i="1"/>
  <c r="V305" i="1"/>
  <c r="BP115" i="1"/>
  <c r="CB115" i="1" s="1"/>
  <c r="BP87" i="1"/>
  <c r="CB87" i="1" s="1"/>
  <c r="BP109" i="1"/>
  <c r="CB109" i="1" s="1"/>
  <c r="BP60" i="1"/>
  <c r="CB60" i="1" s="1"/>
  <c r="BP70" i="1"/>
  <c r="CB70" i="1" s="1"/>
  <c r="BP132" i="1"/>
  <c r="CB132" i="1" s="1"/>
  <c r="BP142" i="1"/>
  <c r="CB142" i="1" s="1"/>
  <c r="BP89" i="1"/>
  <c r="CB89" i="1" s="1"/>
  <c r="BP139" i="1"/>
  <c r="CB139" i="1" s="1"/>
  <c r="BP129" i="1"/>
  <c r="CB129" i="1" s="1"/>
  <c r="BP108" i="1"/>
  <c r="CB108" i="1" s="1"/>
  <c r="BP79" i="1"/>
  <c r="CB79" i="1" s="1"/>
  <c r="BP137" i="1"/>
  <c r="CB137" i="1" s="1"/>
  <c r="BP116" i="1"/>
  <c r="CB116" i="1" s="1"/>
  <c r="BP123" i="1"/>
  <c r="CB123" i="1" s="1"/>
  <c r="BP145" i="1"/>
  <c r="CB145" i="1" s="1"/>
  <c r="BP92" i="1"/>
  <c r="CB92" i="1" s="1"/>
  <c r="BP102" i="1"/>
  <c r="CB102" i="1" s="1"/>
  <c r="BP158" i="1"/>
  <c r="CB158" i="1" s="1"/>
  <c r="BP67" i="1"/>
  <c r="CB67" i="1" s="1"/>
  <c r="BP125" i="1"/>
  <c r="CB125" i="1" s="1"/>
  <c r="BP72" i="1"/>
  <c r="CB72" i="1" s="1"/>
  <c r="BP82" i="1"/>
  <c r="CB82" i="1" s="1"/>
  <c r="BP144" i="1"/>
  <c r="CB144" i="1" s="1"/>
  <c r="BP111" i="1"/>
  <c r="CB111" i="1" s="1"/>
  <c r="BP58" i="1"/>
  <c r="CB58" i="1" s="1"/>
  <c r="BP73" i="1"/>
  <c r="CB73" i="1" s="1"/>
  <c r="BP155" i="1"/>
  <c r="CB155" i="1" s="1"/>
  <c r="BP66" i="1"/>
  <c r="CB66" i="1" s="1"/>
  <c r="BP128" i="1"/>
  <c r="CB128" i="1" s="1"/>
  <c r="BP138" i="1"/>
  <c r="CB138" i="1" s="1"/>
  <c r="BP119" i="1"/>
  <c r="CB119" i="1" s="1"/>
  <c r="BP99" i="1"/>
  <c r="CB99" i="1" s="1"/>
  <c r="BP157" i="1"/>
  <c r="CB157" i="1" s="1"/>
  <c r="BP104" i="1"/>
  <c r="CB104" i="1" s="1"/>
  <c r="BP118" i="1"/>
  <c r="CB118" i="1" s="1"/>
  <c r="BP65" i="1"/>
  <c r="CB65" i="1" s="1"/>
  <c r="BP147" i="1"/>
  <c r="CB147" i="1" s="1"/>
  <c r="BP90" i="1"/>
  <c r="CB90" i="1" s="1"/>
  <c r="BP40" i="1"/>
  <c r="CB40" i="1" s="1"/>
  <c r="BP141" i="1"/>
  <c r="CB141" i="1" s="1"/>
  <c r="BP124" i="1"/>
  <c r="CB124" i="1" s="1"/>
  <c r="BP134" i="1"/>
  <c r="CB134" i="1" s="1"/>
  <c r="BP83" i="1"/>
  <c r="CB83" i="1" s="1"/>
  <c r="BP95" i="1"/>
  <c r="CB95" i="1" s="1"/>
  <c r="BP121" i="1"/>
  <c r="CB121" i="1" s="1"/>
  <c r="BP68" i="1"/>
  <c r="CB68" i="1" s="1"/>
  <c r="BP110" i="1"/>
  <c r="CB110" i="1" s="1"/>
  <c r="BP151" i="1"/>
  <c r="CB151" i="1" s="1"/>
  <c r="BP75" i="1"/>
  <c r="CB75" i="1" s="1"/>
  <c r="BP133" i="1"/>
  <c r="CB133" i="1" s="1"/>
  <c r="BP112" i="1"/>
  <c r="CB112" i="1" s="1"/>
  <c r="BP57" i="1"/>
  <c r="CB57" i="1" s="1"/>
  <c r="BP62" i="1"/>
  <c r="CB62" i="1" s="1"/>
  <c r="BP156" i="1"/>
  <c r="CB156" i="1" s="1"/>
  <c r="BP59" i="1"/>
  <c r="CB59" i="1" s="1"/>
  <c r="BP81" i="1"/>
  <c r="CB81" i="1" s="1"/>
  <c r="BP131" i="1"/>
  <c r="CB131" i="1" s="1"/>
  <c r="BP153" i="1"/>
  <c r="CB153" i="1" s="1"/>
  <c r="BP100" i="1"/>
  <c r="CB100" i="1" s="1"/>
  <c r="BP146" i="1"/>
  <c r="CB146" i="1" s="1"/>
  <c r="BP84" i="1"/>
  <c r="CB84" i="1" s="1"/>
  <c r="BP107" i="1"/>
  <c r="CB107" i="1" s="1"/>
  <c r="BP86" i="1"/>
  <c r="CB86" i="1" s="1"/>
  <c r="BP148" i="1"/>
  <c r="CB148" i="1" s="1"/>
  <c r="BP114" i="1"/>
  <c r="CB114" i="1" s="1"/>
  <c r="BP130" i="1"/>
  <c r="CB130" i="1" s="1"/>
  <c r="BP77" i="1"/>
  <c r="CB77" i="1" s="1"/>
  <c r="BP127" i="1"/>
  <c r="CB127" i="1" s="1"/>
  <c r="BP149" i="1"/>
  <c r="CB149" i="1" s="1"/>
  <c r="BP96" i="1"/>
  <c r="CB96" i="1" s="1"/>
  <c r="BP106" i="1"/>
  <c r="CB106" i="1" s="1"/>
  <c r="BP120" i="1"/>
  <c r="CB120" i="1" s="1"/>
  <c r="BP103" i="1"/>
  <c r="CB103" i="1" s="1"/>
  <c r="BP93" i="1"/>
  <c r="CB93" i="1" s="1"/>
  <c r="BP76" i="1"/>
  <c r="CB76" i="1" s="1"/>
  <c r="BP154" i="1"/>
  <c r="CB154" i="1" s="1"/>
  <c r="BP101" i="1"/>
  <c r="CB101" i="1" s="1"/>
  <c r="BP98" i="1"/>
  <c r="CB98" i="1" s="1"/>
  <c r="BP135" i="1"/>
  <c r="CB135" i="1" s="1"/>
  <c r="BP97" i="1"/>
  <c r="CB97" i="1" s="1"/>
  <c r="BP91" i="1"/>
  <c r="CB91" i="1" s="1"/>
  <c r="BP136" i="1"/>
  <c r="CB136" i="1" s="1"/>
  <c r="BP122" i="1"/>
  <c r="CB122" i="1" s="1"/>
  <c r="BP126" i="1"/>
  <c r="CB126" i="1" s="1"/>
  <c r="BP78" i="1"/>
  <c r="CB78" i="1" s="1"/>
  <c r="BP80" i="1"/>
  <c r="CB80" i="1" s="1"/>
  <c r="BP117" i="1"/>
  <c r="CB117" i="1" s="1"/>
  <c r="BP113" i="1"/>
  <c r="CB113" i="1" s="1"/>
  <c r="BP71" i="1"/>
  <c r="CB71" i="1" s="1"/>
  <c r="BP69" i="1"/>
  <c r="CB69" i="1" s="1"/>
  <c r="BP105" i="1"/>
  <c r="CB105" i="1" s="1"/>
  <c r="BP63" i="1"/>
  <c r="CB63" i="1" s="1"/>
  <c r="BP140" i="1"/>
  <c r="CB140" i="1" s="1"/>
  <c r="BP88" i="1"/>
  <c r="CB88" i="1" s="1"/>
  <c r="BP85" i="1"/>
  <c r="CB85" i="1" s="1"/>
  <c r="BP150" i="1"/>
  <c r="CB150" i="1" s="1"/>
  <c r="BP143" i="1"/>
  <c r="CB143" i="1" s="1"/>
  <c r="BP48" i="1"/>
  <c r="CB48" i="1" s="1"/>
  <c r="BP44" i="1"/>
  <c r="CB44" i="1" s="1"/>
  <c r="BP45" i="1"/>
  <c r="CB45" i="1" s="1"/>
  <c r="BP41" i="1"/>
  <c r="CB41" i="1" s="1"/>
  <c r="BP53" i="1"/>
  <c r="CB53" i="1" s="1"/>
  <c r="BP50" i="1"/>
  <c r="CB50" i="1" s="1"/>
  <c r="BP94" i="1"/>
  <c r="CB94" i="1" s="1"/>
  <c r="BP49" i="1"/>
  <c r="CB49" i="1" s="1"/>
  <c r="BP152" i="1"/>
  <c r="CB152" i="1" s="1"/>
  <c r="BP46" i="1"/>
  <c r="CB46" i="1" s="1"/>
  <c r="BP42" i="1"/>
  <c r="CB42" i="1" s="1"/>
  <c r="BP64" i="1"/>
  <c r="CB64" i="1" s="1"/>
  <c r="BP54" i="1"/>
  <c r="CB54" i="1" s="1"/>
  <c r="BP74" i="1"/>
  <c r="CB74" i="1" s="1"/>
  <c r="BP47" i="1"/>
  <c r="CB47" i="1" s="1"/>
  <c r="BP43" i="1"/>
  <c r="CB43" i="1" s="1"/>
  <c r="BP61" i="1"/>
  <c r="CB61" i="1" s="1"/>
  <c r="BP55" i="1"/>
  <c r="CB55" i="1" s="1"/>
  <c r="BP56" i="1"/>
  <c r="CB56" i="1" s="1"/>
  <c r="BP51" i="1"/>
  <c r="CB51" i="1" s="1"/>
  <c r="BP52" i="1"/>
  <c r="CB52" i="1" s="1"/>
  <c r="DG215" i="1"/>
  <c r="DX273" i="1"/>
  <c r="BX98" i="1"/>
  <c r="Y276" i="1"/>
  <c r="N276" i="1"/>
  <c r="V276" i="1"/>
  <c r="X276" i="1"/>
  <c r="O276" i="1"/>
  <c r="U276" i="1"/>
  <c r="S276" i="1"/>
  <c r="W276" i="1"/>
  <c r="M276" i="1"/>
  <c r="P276" i="1"/>
  <c r="T276" i="1"/>
  <c r="Q276" i="1"/>
  <c r="R276" i="1"/>
  <c r="L276" i="1"/>
  <c r="BX138" i="1"/>
  <c r="N316" i="1"/>
  <c r="Q316" i="1"/>
  <c r="Y316" i="1"/>
  <c r="O316" i="1"/>
  <c r="U316" i="1"/>
  <c r="X316" i="1"/>
  <c r="R316" i="1"/>
  <c r="L316" i="1"/>
  <c r="M316" i="1"/>
  <c r="W316" i="1"/>
  <c r="V316" i="1"/>
  <c r="T316" i="1"/>
  <c r="S316" i="1"/>
  <c r="P316" i="1"/>
  <c r="BX87" i="1"/>
  <c r="BM264" i="1"/>
  <c r="BN264" i="1"/>
  <c r="AU264" i="1"/>
  <c r="BL264" i="1"/>
  <c r="BO264" i="1"/>
  <c r="AT264" i="1"/>
  <c r="AS264" i="1"/>
  <c r="Q265" i="1"/>
  <c r="Y265" i="1"/>
  <c r="O265" i="1"/>
  <c r="V265" i="1"/>
  <c r="S265" i="1"/>
  <c r="U265" i="1"/>
  <c r="T265" i="1"/>
  <c r="X265" i="1"/>
  <c r="N265" i="1"/>
  <c r="M265" i="1"/>
  <c r="R265" i="1"/>
  <c r="W265" i="1"/>
  <c r="P265" i="1"/>
  <c r="L265" i="1"/>
  <c r="BX100" i="1"/>
  <c r="Q278" i="1"/>
  <c r="Y278" i="1"/>
  <c r="O278" i="1"/>
  <c r="V278" i="1"/>
  <c r="N278" i="1"/>
  <c r="X278" i="1"/>
  <c r="W278" i="1"/>
  <c r="S278" i="1"/>
  <c r="M278" i="1"/>
  <c r="L278" i="1"/>
  <c r="R278" i="1"/>
  <c r="T278" i="1"/>
  <c r="U278" i="1"/>
  <c r="P278" i="1"/>
  <c r="BX86" i="1"/>
  <c r="BK263" i="1"/>
  <c r="BI263" i="1"/>
  <c r="BJ263" i="1"/>
  <c r="AR263" i="1"/>
  <c r="N264" i="1"/>
  <c r="Y264" i="1"/>
  <c r="O264" i="1"/>
  <c r="W264" i="1"/>
  <c r="V264" i="1"/>
  <c r="X264" i="1"/>
  <c r="T264" i="1"/>
  <c r="S264" i="1"/>
  <c r="P264" i="1"/>
  <c r="Q264" i="1"/>
  <c r="M264" i="1"/>
  <c r="R264" i="1"/>
  <c r="U264" i="1"/>
  <c r="L264" i="1"/>
  <c r="EO215" i="1"/>
  <c r="N319" i="1"/>
  <c r="Q319" i="1"/>
  <c r="Y319" i="1"/>
  <c r="DJ318" i="1"/>
  <c r="X319" i="1"/>
  <c r="V319" i="1"/>
  <c r="M319" i="1"/>
  <c r="O319" i="1"/>
  <c r="S319" i="1"/>
  <c r="L319" i="1"/>
  <c r="W319" i="1"/>
  <c r="U319" i="1"/>
  <c r="P319" i="1"/>
  <c r="T319" i="1"/>
  <c r="R319" i="1"/>
  <c r="BX64" i="1"/>
  <c r="L242" i="1"/>
  <c r="N242" i="1"/>
  <c r="Q242" i="1"/>
  <c r="Y242" i="1"/>
  <c r="S242" i="1"/>
  <c r="O242" i="1"/>
  <c r="P242" i="1"/>
  <c r="U242" i="1"/>
  <c r="T242" i="1"/>
  <c r="V242" i="1"/>
  <c r="R242" i="1"/>
  <c r="W242" i="1"/>
  <c r="M242" i="1"/>
  <c r="X242" i="1"/>
  <c r="BX124" i="1"/>
  <c r="Y302" i="1"/>
  <c r="Q302" i="1"/>
  <c r="V302" i="1"/>
  <c r="X302" i="1"/>
  <c r="N302" i="1"/>
  <c r="W302" i="1"/>
  <c r="M302" i="1"/>
  <c r="T302" i="1"/>
  <c r="S302" i="1"/>
  <c r="R302" i="1"/>
  <c r="L302" i="1"/>
  <c r="P302" i="1"/>
  <c r="O302" i="1"/>
  <c r="U302" i="1"/>
  <c r="BX43" i="1"/>
  <c r="BP220" i="1"/>
  <c r="AV220" i="1"/>
  <c r="AU220" i="1"/>
  <c r="BQ220" i="1"/>
  <c r="AW220" i="1"/>
  <c r="BN220" i="1"/>
  <c r="AT220" i="1"/>
  <c r="BO220" i="1"/>
  <c r="N221" i="1"/>
  <c r="Y221" i="1"/>
  <c r="Q221" i="1"/>
  <c r="X221" i="1"/>
  <c r="M221" i="1"/>
  <c r="W221" i="1"/>
  <c r="R221" i="1"/>
  <c r="O221" i="1"/>
  <c r="V221" i="1"/>
  <c r="S221" i="1"/>
  <c r="L221" i="1"/>
  <c r="U221" i="1"/>
  <c r="P221" i="1"/>
  <c r="T221" i="1"/>
  <c r="BX118" i="1"/>
  <c r="Y296" i="1"/>
  <c r="Q296" i="1"/>
  <c r="N296" i="1"/>
  <c r="X296" i="1"/>
  <c r="R296" i="1"/>
  <c r="T296" i="1"/>
  <c r="S296" i="1"/>
  <c r="M296" i="1"/>
  <c r="V296" i="1"/>
  <c r="O296" i="1"/>
  <c r="U296" i="1"/>
  <c r="P296" i="1"/>
  <c r="L296" i="1"/>
  <c r="W296" i="1"/>
  <c r="BX133" i="1"/>
  <c r="N311" i="1"/>
  <c r="Y311" i="1"/>
  <c r="Q311" i="1"/>
  <c r="V311" i="1"/>
  <c r="X311" i="1"/>
  <c r="M311" i="1"/>
  <c r="U311" i="1"/>
  <c r="T311" i="1"/>
  <c r="S311" i="1"/>
  <c r="O311" i="1"/>
  <c r="R311" i="1"/>
  <c r="W311" i="1"/>
  <c r="P311" i="1"/>
  <c r="L311" i="1"/>
  <c r="BX84" i="1"/>
  <c r="Q262" i="1"/>
  <c r="Y262" i="1"/>
  <c r="X262" i="1"/>
  <c r="N262" i="1"/>
  <c r="V262" i="1"/>
  <c r="O262" i="1"/>
  <c r="S262" i="1"/>
  <c r="L262" i="1"/>
  <c r="T262" i="1"/>
  <c r="U262" i="1"/>
  <c r="R262" i="1"/>
  <c r="P262" i="1"/>
  <c r="W262" i="1"/>
  <c r="M262" i="1"/>
  <c r="BX130" i="1"/>
  <c r="Q308" i="1"/>
  <c r="Y308" i="1"/>
  <c r="O308" i="1"/>
  <c r="V308" i="1"/>
  <c r="N308" i="1"/>
  <c r="W308" i="1"/>
  <c r="X308" i="1"/>
  <c r="M308" i="1"/>
  <c r="T308" i="1"/>
  <c r="P308" i="1"/>
  <c r="L308" i="1"/>
  <c r="S308" i="1"/>
  <c r="U308" i="1"/>
  <c r="R308" i="1"/>
  <c r="BX95" i="1"/>
  <c r="Y273" i="1"/>
  <c r="Q273" i="1"/>
  <c r="W273" i="1"/>
  <c r="M273" i="1"/>
  <c r="V273" i="1"/>
  <c r="N273" i="1"/>
  <c r="T273" i="1"/>
  <c r="P273" i="1"/>
  <c r="L273" i="1"/>
  <c r="R273" i="1"/>
  <c r="U273" i="1"/>
  <c r="S273" i="1"/>
  <c r="O273" i="1"/>
  <c r="X273" i="1"/>
  <c r="DW281" i="1"/>
  <c r="DI215" i="1"/>
  <c r="DI318" i="1" s="1"/>
  <c r="DW275" i="1"/>
  <c r="CZ215" i="1"/>
  <c r="DZ266" i="1"/>
  <c r="BX153" i="1"/>
  <c r="Y331" i="1"/>
  <c r="Q331" i="1"/>
  <c r="T331" i="1"/>
  <c r="R331" i="1"/>
  <c r="V331" i="1"/>
  <c r="N331" i="1"/>
  <c r="S331" i="1"/>
  <c r="W331" i="1"/>
  <c r="X331" i="1"/>
  <c r="L331" i="1"/>
  <c r="M331" i="1"/>
  <c r="O331" i="1"/>
  <c r="U331" i="1"/>
  <c r="P331" i="1"/>
  <c r="BX134" i="1"/>
  <c r="Y312" i="1"/>
  <c r="P312" i="1"/>
  <c r="X312" i="1"/>
  <c r="Q312" i="1"/>
  <c r="V312" i="1"/>
  <c r="N312" i="1"/>
  <c r="T312" i="1"/>
  <c r="M312" i="1"/>
  <c r="O312" i="1"/>
  <c r="R312" i="1"/>
  <c r="W312" i="1"/>
  <c r="U312" i="1"/>
  <c r="L312" i="1"/>
  <c r="S312" i="1"/>
  <c r="BX55" i="1"/>
  <c r="N233" i="1"/>
  <c r="Y233" i="1"/>
  <c r="O233" i="1"/>
  <c r="W233" i="1"/>
  <c r="Q233" i="1"/>
  <c r="T233" i="1"/>
  <c r="S233" i="1"/>
  <c r="X233" i="1"/>
  <c r="R233" i="1"/>
  <c r="V233" i="1"/>
  <c r="U233" i="1"/>
  <c r="L233" i="1"/>
  <c r="M233" i="1"/>
  <c r="P233" i="1"/>
  <c r="BX145" i="1"/>
  <c r="N323" i="1"/>
  <c r="Q323" i="1"/>
  <c r="Y323" i="1"/>
  <c r="S323" i="1"/>
  <c r="X323" i="1"/>
  <c r="T323" i="1"/>
  <c r="O323" i="1"/>
  <c r="V323" i="1"/>
  <c r="R323" i="1"/>
  <c r="P323" i="1"/>
  <c r="U323" i="1"/>
  <c r="W323" i="1"/>
  <c r="M323" i="1"/>
  <c r="L323" i="1"/>
  <c r="BX68" i="1"/>
  <c r="Y246" i="1"/>
  <c r="Q246" i="1"/>
  <c r="W246" i="1"/>
  <c r="O246" i="1"/>
  <c r="T246" i="1"/>
  <c r="X246" i="1"/>
  <c r="M246" i="1"/>
  <c r="R246" i="1"/>
  <c r="N246" i="1"/>
  <c r="L246" i="1"/>
  <c r="V246" i="1"/>
  <c r="S246" i="1"/>
  <c r="U246" i="1"/>
  <c r="P246" i="1"/>
  <c r="BX82" i="1"/>
  <c r="AM259" i="1"/>
  <c r="AN259" i="1"/>
  <c r="AO259" i="1"/>
  <c r="Q260" i="1"/>
  <c r="Y260" i="1"/>
  <c r="V260" i="1"/>
  <c r="O260" i="1"/>
  <c r="U260" i="1"/>
  <c r="P260" i="1"/>
  <c r="W260" i="1"/>
  <c r="M260" i="1"/>
  <c r="S260" i="1"/>
  <c r="T260" i="1"/>
  <c r="R260" i="1"/>
  <c r="L260" i="1"/>
  <c r="X260" i="1"/>
  <c r="N260" i="1"/>
  <c r="BX109" i="1"/>
  <c r="Y287" i="1"/>
  <c r="X287" i="1"/>
  <c r="M287" i="1"/>
  <c r="O287" i="1"/>
  <c r="N287" i="1"/>
  <c r="W287" i="1"/>
  <c r="Q287" i="1"/>
  <c r="R287" i="1"/>
  <c r="V287" i="1"/>
  <c r="U287" i="1"/>
  <c r="P287" i="1"/>
  <c r="S287" i="1"/>
  <c r="L287" i="1"/>
  <c r="T287" i="1"/>
  <c r="BX89" i="1"/>
  <c r="BD266" i="1"/>
  <c r="BA266" i="1"/>
  <c r="AY266" i="1"/>
  <c r="BE266" i="1"/>
  <c r="BG266" i="1"/>
  <c r="AZ266" i="1"/>
  <c r="BB266" i="1"/>
  <c r="BF266" i="1"/>
  <c r="BC266" i="1"/>
  <c r="Q267" i="1"/>
  <c r="Y267" i="1"/>
  <c r="W267" i="1"/>
  <c r="O267" i="1"/>
  <c r="V267" i="1"/>
  <c r="S267" i="1"/>
  <c r="U267" i="1"/>
  <c r="R267" i="1"/>
  <c r="P267" i="1"/>
  <c r="X267" i="1"/>
  <c r="M267" i="1"/>
  <c r="L267" i="1"/>
  <c r="N267" i="1"/>
  <c r="T267" i="1"/>
  <c r="BX92" i="1"/>
  <c r="Y270" i="1"/>
  <c r="Q270" i="1"/>
  <c r="O270" i="1"/>
  <c r="V270" i="1"/>
  <c r="X270" i="1"/>
  <c r="N270" i="1"/>
  <c r="T270" i="1"/>
  <c r="S270" i="1"/>
  <c r="M270" i="1"/>
  <c r="P270" i="1"/>
  <c r="L270" i="1"/>
  <c r="W270" i="1"/>
  <c r="R270" i="1"/>
  <c r="U270" i="1"/>
  <c r="BX54" i="1"/>
  <c r="K231" i="1"/>
  <c r="AB231" i="1"/>
  <c r="Y232" i="1"/>
  <c r="Q232" i="1"/>
  <c r="N232" i="1"/>
  <c r="P232" i="1"/>
  <c r="O232" i="1"/>
  <c r="W232" i="1"/>
  <c r="S232" i="1"/>
  <c r="R232" i="1"/>
  <c r="L232" i="1"/>
  <c r="M232" i="1"/>
  <c r="V232" i="1"/>
  <c r="X232" i="1"/>
  <c r="U232" i="1"/>
  <c r="T232" i="1"/>
  <c r="BX101" i="1"/>
  <c r="Q279" i="1"/>
  <c r="N279" i="1"/>
  <c r="Y279" i="1"/>
  <c r="V279" i="1"/>
  <c r="X279" i="1"/>
  <c r="W279" i="1"/>
  <c r="O279" i="1"/>
  <c r="M279" i="1"/>
  <c r="S279" i="1"/>
  <c r="R279" i="1"/>
  <c r="T279" i="1"/>
  <c r="U279" i="1"/>
  <c r="L279" i="1"/>
  <c r="P279" i="1"/>
  <c r="BX52" i="1"/>
  <c r="Y230" i="1"/>
  <c r="N230" i="1"/>
  <c r="Q230" i="1"/>
  <c r="W230" i="1"/>
  <c r="S230" i="1"/>
  <c r="V230" i="1"/>
  <c r="X230" i="1"/>
  <c r="M230" i="1"/>
  <c r="T230" i="1"/>
  <c r="O230" i="1"/>
  <c r="U230" i="1"/>
  <c r="L230" i="1"/>
  <c r="R230" i="1"/>
  <c r="P230" i="1"/>
  <c r="BX62" i="1"/>
  <c r="N240" i="1"/>
  <c r="Q240" i="1"/>
  <c r="X240" i="1"/>
  <c r="Y240" i="1"/>
  <c r="O240" i="1"/>
  <c r="V240" i="1"/>
  <c r="P240" i="1"/>
  <c r="T240" i="1"/>
  <c r="U240" i="1"/>
  <c r="S240" i="1"/>
  <c r="R240" i="1"/>
  <c r="M240" i="1"/>
  <c r="L240" i="1"/>
  <c r="W240" i="1"/>
  <c r="BX144" i="1"/>
  <c r="Q322" i="1"/>
  <c r="N322" i="1"/>
  <c r="Y322" i="1"/>
  <c r="U322" i="1"/>
  <c r="X322" i="1"/>
  <c r="S322" i="1"/>
  <c r="O322" i="1"/>
  <c r="T322" i="1"/>
  <c r="P322" i="1"/>
  <c r="V322" i="1"/>
  <c r="M322" i="1"/>
  <c r="R322" i="1"/>
  <c r="L322" i="1"/>
  <c r="W322" i="1"/>
  <c r="BX63" i="1"/>
  <c r="Y241" i="1"/>
  <c r="Q241" i="1"/>
  <c r="V241" i="1"/>
  <c r="M241" i="1"/>
  <c r="N241" i="1"/>
  <c r="X241" i="1"/>
  <c r="T241" i="1"/>
  <c r="O241" i="1"/>
  <c r="L241" i="1"/>
  <c r="U241" i="1"/>
  <c r="W241" i="1"/>
  <c r="P241" i="1"/>
  <c r="S241" i="1"/>
  <c r="R241" i="1"/>
  <c r="DY268" i="1"/>
  <c r="DB215" i="1"/>
  <c r="EA264" i="1"/>
  <c r="CX215" i="1"/>
  <c r="CX283" i="1" s="1"/>
  <c r="DZ284" i="1"/>
  <c r="BX66" i="1"/>
  <c r="Q244" i="1"/>
  <c r="Y244" i="1"/>
  <c r="N244" i="1"/>
  <c r="X244" i="1"/>
  <c r="P244" i="1"/>
  <c r="V244" i="1"/>
  <c r="M244" i="1"/>
  <c r="T244" i="1"/>
  <c r="W244" i="1"/>
  <c r="S244" i="1"/>
  <c r="U244" i="1"/>
  <c r="O244" i="1"/>
  <c r="R244" i="1"/>
  <c r="L244" i="1"/>
  <c r="BX136" i="1"/>
  <c r="Y314" i="1"/>
  <c r="N314" i="1"/>
  <c r="Q314" i="1"/>
  <c r="W314" i="1"/>
  <c r="V314" i="1"/>
  <c r="O314" i="1"/>
  <c r="S314" i="1"/>
  <c r="T314" i="1"/>
  <c r="M314" i="1"/>
  <c r="L314" i="1"/>
  <c r="X314" i="1"/>
  <c r="U314" i="1"/>
  <c r="R314" i="1"/>
  <c r="P314" i="1"/>
  <c r="EN215" i="1"/>
  <c r="N318" i="1"/>
  <c r="Q318" i="1"/>
  <c r="Y318" i="1"/>
  <c r="X318" i="1"/>
  <c r="S318" i="1"/>
  <c r="P318" i="1"/>
  <c r="T318" i="1"/>
  <c r="V318" i="1"/>
  <c r="O318" i="1"/>
  <c r="W318" i="1"/>
  <c r="M318" i="1"/>
  <c r="U318" i="1"/>
  <c r="L318" i="1"/>
  <c r="R318" i="1"/>
  <c r="BX113" i="1"/>
  <c r="N291" i="1"/>
  <c r="Y291" i="1"/>
  <c r="Q291" i="1"/>
  <c r="S291" i="1"/>
  <c r="V291" i="1"/>
  <c r="X291" i="1"/>
  <c r="M291" i="1"/>
  <c r="W291" i="1"/>
  <c r="O291" i="1"/>
  <c r="T291" i="1"/>
  <c r="L291" i="1"/>
  <c r="R291" i="1"/>
  <c r="P291" i="1"/>
  <c r="U291" i="1"/>
  <c r="BX121" i="1"/>
  <c r="Y299" i="1"/>
  <c r="S299" i="1"/>
  <c r="O299" i="1"/>
  <c r="N299" i="1"/>
  <c r="R299" i="1"/>
  <c r="Q299" i="1"/>
  <c r="M299" i="1"/>
  <c r="V299" i="1"/>
  <c r="T299" i="1"/>
  <c r="X299" i="1"/>
  <c r="U299" i="1"/>
  <c r="P299" i="1"/>
  <c r="W299" i="1"/>
  <c r="L299" i="1"/>
  <c r="BX78" i="1"/>
  <c r="T256" i="1"/>
  <c r="Y256" i="1"/>
  <c r="N256" i="1"/>
  <c r="S256" i="1"/>
  <c r="W256" i="1"/>
  <c r="M256" i="1"/>
  <c r="Q256" i="1"/>
  <c r="O256" i="1"/>
  <c r="L256" i="1"/>
  <c r="P256" i="1"/>
  <c r="V256" i="1"/>
  <c r="X256" i="1"/>
  <c r="R256" i="1"/>
  <c r="U256" i="1"/>
  <c r="BX77" i="1"/>
  <c r="Q255" i="1"/>
  <c r="Y255" i="1"/>
  <c r="X255" i="1"/>
  <c r="V255" i="1"/>
  <c r="M255" i="1"/>
  <c r="T255" i="1"/>
  <c r="S255" i="1"/>
  <c r="O255" i="1"/>
  <c r="N255" i="1"/>
  <c r="W255" i="1"/>
  <c r="L255" i="1"/>
  <c r="R255" i="1"/>
  <c r="P255" i="1"/>
  <c r="U255" i="1"/>
  <c r="BX108" i="1"/>
  <c r="Y286" i="1"/>
  <c r="Q286" i="1"/>
  <c r="V286" i="1"/>
  <c r="X286" i="1"/>
  <c r="S286" i="1"/>
  <c r="M286" i="1"/>
  <c r="W286" i="1"/>
  <c r="R286" i="1"/>
  <c r="L286" i="1"/>
  <c r="O286" i="1"/>
  <c r="U286" i="1"/>
  <c r="P286" i="1"/>
  <c r="N286" i="1"/>
  <c r="T286" i="1"/>
  <c r="BX137" i="1"/>
  <c r="Q315" i="1"/>
  <c r="Y315" i="1"/>
  <c r="X315" i="1"/>
  <c r="M315" i="1"/>
  <c r="O315" i="1"/>
  <c r="V315" i="1"/>
  <c r="N315" i="1"/>
  <c r="U315" i="1"/>
  <c r="R315" i="1"/>
  <c r="S315" i="1"/>
  <c r="W315" i="1"/>
  <c r="P315" i="1"/>
  <c r="T315" i="1"/>
  <c r="L315" i="1"/>
  <c r="BX60" i="1"/>
  <c r="N238" i="1"/>
  <c r="Y238" i="1"/>
  <c r="S238" i="1"/>
  <c r="Q238" i="1"/>
  <c r="U238" i="1"/>
  <c r="X238" i="1"/>
  <c r="W238" i="1"/>
  <c r="V238" i="1"/>
  <c r="O238" i="1"/>
  <c r="T238" i="1"/>
  <c r="P238" i="1"/>
  <c r="L238" i="1"/>
  <c r="M238" i="1"/>
  <c r="R238" i="1"/>
  <c r="BX58" i="1"/>
  <c r="Q236" i="1"/>
  <c r="Y236" i="1"/>
  <c r="N236" i="1"/>
  <c r="X236" i="1"/>
  <c r="S236" i="1"/>
  <c r="M236" i="1"/>
  <c r="O236" i="1"/>
  <c r="V236" i="1"/>
  <c r="T236" i="1"/>
  <c r="P236" i="1"/>
  <c r="U236" i="1"/>
  <c r="W236" i="1"/>
  <c r="L236" i="1"/>
  <c r="R236" i="1"/>
  <c r="BX69" i="1"/>
  <c r="Y247" i="1"/>
  <c r="N247" i="1"/>
  <c r="Q247" i="1"/>
  <c r="S247" i="1"/>
  <c r="X247" i="1"/>
  <c r="V247" i="1"/>
  <c r="T247" i="1"/>
  <c r="O247" i="1"/>
  <c r="W247" i="1"/>
  <c r="M247" i="1"/>
  <c r="P247" i="1"/>
  <c r="R247" i="1"/>
  <c r="U247" i="1"/>
  <c r="L247" i="1"/>
  <c r="BX135" i="1"/>
  <c r="Q313" i="1"/>
  <c r="Y313" i="1"/>
  <c r="N313" i="1"/>
  <c r="V313" i="1"/>
  <c r="X313" i="1"/>
  <c r="W313" i="1"/>
  <c r="S313" i="1"/>
  <c r="U313" i="1"/>
  <c r="M313" i="1"/>
  <c r="O313" i="1"/>
  <c r="R313" i="1"/>
  <c r="L313" i="1"/>
  <c r="P313" i="1"/>
  <c r="T313" i="1"/>
  <c r="BX129" i="1"/>
  <c r="N307" i="1"/>
  <c r="Q307" i="1"/>
  <c r="Y307" i="1"/>
  <c r="V307" i="1"/>
  <c r="X307" i="1"/>
  <c r="R307" i="1"/>
  <c r="M307" i="1"/>
  <c r="O307" i="1"/>
  <c r="T307" i="1"/>
  <c r="W307" i="1"/>
  <c r="S307" i="1"/>
  <c r="U307" i="1"/>
  <c r="L307" i="1"/>
  <c r="P307" i="1"/>
  <c r="BX112" i="1"/>
  <c r="Q290" i="1"/>
  <c r="N290" i="1"/>
  <c r="Y290" i="1"/>
  <c r="S290" i="1"/>
  <c r="P290" i="1"/>
  <c r="V290" i="1"/>
  <c r="T290" i="1"/>
  <c r="M290" i="1"/>
  <c r="O290" i="1"/>
  <c r="R290" i="1"/>
  <c r="L290" i="1"/>
  <c r="X290" i="1"/>
  <c r="U290" i="1"/>
  <c r="W290" i="1"/>
  <c r="EK259" i="1"/>
  <c r="CS215" i="1"/>
  <c r="EL259" i="1"/>
  <c r="EJ259" i="1"/>
  <c r="CV215" i="1"/>
  <c r="CV313" i="1" s="1"/>
  <c r="EC262" i="1"/>
  <c r="EB262" i="1"/>
  <c r="BX44" i="1"/>
  <c r="BM221" i="1"/>
  <c r="AS221" i="1"/>
  <c r="AR221" i="1"/>
  <c r="BK221" i="1"/>
  <c r="BL221" i="1"/>
  <c r="Y222" i="1"/>
  <c r="Q222" i="1"/>
  <c r="N222" i="1"/>
  <c r="V222" i="1"/>
  <c r="O222" i="1"/>
  <c r="W222" i="1"/>
  <c r="S222" i="1"/>
  <c r="L222" i="1"/>
  <c r="U222" i="1"/>
  <c r="R222" i="1"/>
  <c r="T222" i="1"/>
  <c r="M222" i="1"/>
  <c r="X222" i="1"/>
  <c r="P222" i="1"/>
  <c r="BX104" i="1"/>
  <c r="Y282" i="1"/>
  <c r="Q282" i="1"/>
  <c r="S282" i="1"/>
  <c r="M282" i="1"/>
  <c r="W282" i="1"/>
  <c r="R282" i="1"/>
  <c r="P282" i="1"/>
  <c r="N282" i="1"/>
  <c r="X282" i="1"/>
  <c r="O282" i="1"/>
  <c r="L282" i="1"/>
  <c r="V282" i="1"/>
  <c r="T282" i="1"/>
  <c r="U282" i="1"/>
  <c r="BX81" i="1"/>
  <c r="AL258" i="1"/>
  <c r="AG258" i="1"/>
  <c r="AK258" i="1"/>
  <c r="AI258" i="1"/>
  <c r="AJ258" i="1"/>
  <c r="AH258" i="1"/>
  <c r="AF258" i="1"/>
  <c r="AE258" i="1"/>
  <c r="Y259" i="1"/>
  <c r="S259" i="1"/>
  <c r="O259" i="1"/>
  <c r="X259" i="1"/>
  <c r="N259" i="1"/>
  <c r="U259" i="1"/>
  <c r="Q259" i="1"/>
  <c r="M259" i="1"/>
  <c r="P259" i="1"/>
  <c r="R259" i="1"/>
  <c r="L259" i="1"/>
  <c r="V259" i="1"/>
  <c r="T259" i="1"/>
  <c r="W259" i="1"/>
  <c r="BX147" i="1"/>
  <c r="T325" i="1"/>
  <c r="N325" i="1"/>
  <c r="Y325" i="1"/>
  <c r="Q325" i="1"/>
  <c r="W325" i="1"/>
  <c r="P325" i="1"/>
  <c r="V325" i="1"/>
  <c r="O325" i="1"/>
  <c r="X325" i="1"/>
  <c r="M325" i="1"/>
  <c r="R325" i="1"/>
  <c r="L325" i="1"/>
  <c r="U325" i="1"/>
  <c r="S325" i="1"/>
  <c r="BX74" i="1"/>
  <c r="AA251" i="1"/>
  <c r="Q252" i="1"/>
  <c r="N252" i="1"/>
  <c r="Y252" i="1"/>
  <c r="V252" i="1"/>
  <c r="W252" i="1"/>
  <c r="X252" i="1"/>
  <c r="O252" i="1"/>
  <c r="S252" i="1"/>
  <c r="T252" i="1"/>
  <c r="R252" i="1"/>
  <c r="L252" i="1"/>
  <c r="P252" i="1"/>
  <c r="M252" i="1"/>
  <c r="U252" i="1"/>
  <c r="BX45" i="1"/>
  <c r="BI222" i="1"/>
  <c r="BJ222" i="1"/>
  <c r="AQ222" i="1"/>
  <c r="BH222" i="1"/>
  <c r="Q223" i="1"/>
  <c r="Y223" i="1"/>
  <c r="V223" i="1"/>
  <c r="M223" i="1"/>
  <c r="U223" i="1"/>
  <c r="X223" i="1"/>
  <c r="N223" i="1"/>
  <c r="T223" i="1"/>
  <c r="O223" i="1"/>
  <c r="P223" i="1"/>
  <c r="R223" i="1"/>
  <c r="L223" i="1"/>
  <c r="W223" i="1"/>
  <c r="S223" i="1"/>
  <c r="EQ215" i="1"/>
  <c r="N321" i="1"/>
  <c r="Y321" i="1"/>
  <c r="Q321" i="1"/>
  <c r="X321" i="1"/>
  <c r="S321" i="1"/>
  <c r="O321" i="1"/>
  <c r="P321" i="1"/>
  <c r="V321" i="1"/>
  <c r="T321" i="1"/>
  <c r="M321" i="1"/>
  <c r="U321" i="1"/>
  <c r="W321" i="1"/>
  <c r="L321" i="1"/>
  <c r="R321" i="1"/>
  <c r="BX154" i="1"/>
  <c r="N332" i="1"/>
  <c r="Q332" i="1"/>
  <c r="Y332" i="1"/>
  <c r="V332" i="1"/>
  <c r="R332" i="1"/>
  <c r="T332" i="1"/>
  <c r="S332" i="1"/>
  <c r="M332" i="1"/>
  <c r="U332" i="1"/>
  <c r="L332" i="1"/>
  <c r="X332" i="1"/>
  <c r="W332" i="1"/>
  <c r="O332" i="1"/>
  <c r="P332" i="1"/>
  <c r="BX105" i="1"/>
  <c r="Q283" i="1"/>
  <c r="Y283" i="1"/>
  <c r="N283" i="1"/>
  <c r="V283" i="1"/>
  <c r="S283" i="1"/>
  <c r="W283" i="1"/>
  <c r="X283" i="1"/>
  <c r="U283" i="1"/>
  <c r="L283" i="1"/>
  <c r="M283" i="1"/>
  <c r="R283" i="1"/>
  <c r="T283" i="1"/>
  <c r="O283" i="1"/>
  <c r="P283" i="1"/>
  <c r="BX122" i="1"/>
  <c r="Y300" i="1"/>
  <c r="Q300" i="1"/>
  <c r="X300" i="1"/>
  <c r="V300" i="1"/>
  <c r="M300" i="1"/>
  <c r="W300" i="1"/>
  <c r="T300" i="1"/>
  <c r="N300" i="1"/>
  <c r="L300" i="1"/>
  <c r="R300" i="1"/>
  <c r="O300" i="1"/>
  <c r="S300" i="1"/>
  <c r="P300" i="1"/>
  <c r="U300" i="1"/>
  <c r="BX103" i="1"/>
  <c r="O281" i="1"/>
  <c r="N281" i="1"/>
  <c r="Y281" i="1"/>
  <c r="S281" i="1"/>
  <c r="Q281" i="1"/>
  <c r="X281" i="1"/>
  <c r="R281" i="1"/>
  <c r="U281" i="1"/>
  <c r="T281" i="1"/>
  <c r="L281" i="1"/>
  <c r="V281" i="1"/>
  <c r="M281" i="1"/>
  <c r="P281" i="1"/>
  <c r="W281" i="1"/>
  <c r="BX97" i="1"/>
  <c r="Y275" i="1"/>
  <c r="Q275" i="1"/>
  <c r="N275" i="1"/>
  <c r="V275" i="1"/>
  <c r="X275" i="1"/>
  <c r="W275" i="1"/>
  <c r="S275" i="1"/>
  <c r="M275" i="1"/>
  <c r="O275" i="1"/>
  <c r="R275" i="1"/>
  <c r="U275" i="1"/>
  <c r="P275" i="1"/>
  <c r="L275" i="1"/>
  <c r="T275" i="1"/>
  <c r="BX80" i="1"/>
  <c r="AD257" i="1"/>
  <c r="Q258" i="1"/>
  <c r="Y258" i="1"/>
  <c r="V258" i="1"/>
  <c r="W258" i="1"/>
  <c r="N258" i="1"/>
  <c r="X258" i="1"/>
  <c r="O258" i="1"/>
  <c r="T258" i="1"/>
  <c r="U258" i="1"/>
  <c r="S258" i="1"/>
  <c r="L258" i="1"/>
  <c r="R258" i="1"/>
  <c r="P258" i="1"/>
  <c r="M258" i="1"/>
  <c r="EI288" i="1"/>
  <c r="EJ288" i="1"/>
  <c r="DX283" i="1"/>
  <c r="DY283" i="1"/>
  <c r="BX123" i="1"/>
  <c r="N301" i="1"/>
  <c r="Q301" i="1"/>
  <c r="Y301" i="1"/>
  <c r="CQ300" i="1"/>
  <c r="R301" i="1"/>
  <c r="T301" i="1"/>
  <c r="S301" i="1"/>
  <c r="V301" i="1"/>
  <c r="X301" i="1"/>
  <c r="M301" i="1"/>
  <c r="U301" i="1"/>
  <c r="P301" i="1"/>
  <c r="O301" i="1"/>
  <c r="L301" i="1"/>
  <c r="W301" i="1"/>
  <c r="BX149" i="1"/>
  <c r="Q327" i="1"/>
  <c r="Y327" i="1"/>
  <c r="N327" i="1"/>
  <c r="M327" i="1"/>
  <c r="V327" i="1"/>
  <c r="S327" i="1"/>
  <c r="X327" i="1"/>
  <c r="U327" i="1"/>
  <c r="T327" i="1"/>
  <c r="W327" i="1"/>
  <c r="P327" i="1"/>
  <c r="L327" i="1"/>
  <c r="O327" i="1"/>
  <c r="R327" i="1"/>
  <c r="BX72" i="1"/>
  <c r="Z249" i="1"/>
  <c r="Q250" i="1"/>
  <c r="O250" i="1"/>
  <c r="N250" i="1"/>
  <c r="Y250" i="1"/>
  <c r="R250" i="1"/>
  <c r="X250" i="1"/>
  <c r="M250" i="1"/>
  <c r="S250" i="1"/>
  <c r="T250" i="1"/>
  <c r="P250" i="1"/>
  <c r="V250" i="1"/>
  <c r="L250" i="1"/>
  <c r="U250" i="1"/>
  <c r="W250" i="1"/>
  <c r="BX59" i="1"/>
  <c r="Y237" i="1"/>
  <c r="V237" i="1"/>
  <c r="X237" i="1"/>
  <c r="Q237" i="1"/>
  <c r="M237" i="1"/>
  <c r="O237" i="1"/>
  <c r="U237" i="1"/>
  <c r="W237" i="1"/>
  <c r="T237" i="1"/>
  <c r="S237" i="1"/>
  <c r="N237" i="1"/>
  <c r="L237" i="1"/>
  <c r="R237" i="1"/>
  <c r="P237" i="1"/>
  <c r="BX49" i="1"/>
  <c r="AJ226" i="1"/>
  <c r="AF226" i="1"/>
  <c r="AK226" i="1"/>
  <c r="AH226" i="1"/>
  <c r="AG226" i="1"/>
  <c r="AI226" i="1"/>
  <c r="Y227" i="1"/>
  <c r="N227" i="1"/>
  <c r="V227" i="1"/>
  <c r="R227" i="1"/>
  <c r="P227" i="1"/>
  <c r="S227" i="1"/>
  <c r="M227" i="1"/>
  <c r="W227" i="1"/>
  <c r="Q227" i="1"/>
  <c r="X227" i="1"/>
  <c r="L227" i="1"/>
  <c r="O227" i="1"/>
  <c r="T227" i="1"/>
  <c r="U227" i="1"/>
  <c r="BX115" i="1"/>
  <c r="N293" i="1"/>
  <c r="Y293" i="1"/>
  <c r="V293" i="1"/>
  <c r="W293" i="1"/>
  <c r="X293" i="1"/>
  <c r="T293" i="1"/>
  <c r="Q293" i="1"/>
  <c r="R293" i="1"/>
  <c r="L293" i="1"/>
  <c r="S293" i="1"/>
  <c r="P293" i="1"/>
  <c r="M293" i="1"/>
  <c r="O293" i="1"/>
  <c r="U293" i="1"/>
  <c r="BX70" i="1"/>
  <c r="Y248" i="1"/>
  <c r="N248" i="1"/>
  <c r="Q248" i="1"/>
  <c r="U248" i="1"/>
  <c r="V248" i="1"/>
  <c r="O248" i="1"/>
  <c r="M248" i="1"/>
  <c r="T248" i="1"/>
  <c r="P248" i="1"/>
  <c r="X248" i="1"/>
  <c r="S248" i="1"/>
  <c r="L248" i="1"/>
  <c r="W248" i="1"/>
  <c r="R248" i="1"/>
  <c r="BX111" i="1"/>
  <c r="Q289" i="1"/>
  <c r="Y289" i="1"/>
  <c r="N289" i="1"/>
  <c r="V289" i="1"/>
  <c r="M289" i="1"/>
  <c r="W289" i="1"/>
  <c r="R289" i="1"/>
  <c r="U289" i="1"/>
  <c r="T289" i="1"/>
  <c r="L289" i="1"/>
  <c r="X289" i="1"/>
  <c r="S289" i="1"/>
  <c r="O289" i="1"/>
  <c r="P289" i="1"/>
  <c r="BX50" i="1"/>
  <c r="AE227" i="1"/>
  <c r="AD227" i="1"/>
  <c r="Y228" i="1"/>
  <c r="N228" i="1"/>
  <c r="Q228" i="1"/>
  <c r="V228" i="1"/>
  <c r="U228" i="1"/>
  <c r="S228" i="1"/>
  <c r="R228" i="1"/>
  <c r="P228" i="1"/>
  <c r="M228" i="1"/>
  <c r="O228" i="1"/>
  <c r="W228" i="1"/>
  <c r="X228" i="1"/>
  <c r="T228" i="1"/>
  <c r="L228" i="1"/>
  <c r="BX73" i="1"/>
  <c r="Q251" i="1"/>
  <c r="N251" i="1"/>
  <c r="Y251" i="1"/>
  <c r="S251" i="1"/>
  <c r="T251" i="1"/>
  <c r="X251" i="1"/>
  <c r="W251" i="1"/>
  <c r="P251" i="1"/>
  <c r="O251" i="1"/>
  <c r="L251" i="1"/>
  <c r="M251" i="1"/>
  <c r="U251" i="1"/>
  <c r="R251" i="1"/>
  <c r="V251" i="1"/>
  <c r="BX90" i="1"/>
  <c r="Y268" i="1"/>
  <c r="N268" i="1"/>
  <c r="V268" i="1"/>
  <c r="U268" i="1"/>
  <c r="Q268" i="1"/>
  <c r="O268" i="1"/>
  <c r="R268" i="1"/>
  <c r="X268" i="1"/>
  <c r="S268" i="1"/>
  <c r="M268" i="1"/>
  <c r="P268" i="1"/>
  <c r="W268" i="1"/>
  <c r="L268" i="1"/>
  <c r="T268" i="1"/>
  <c r="BX152" i="1"/>
  <c r="Y330" i="1"/>
  <c r="X330" i="1"/>
  <c r="V330" i="1"/>
  <c r="Q330" i="1"/>
  <c r="R330" i="1"/>
  <c r="O330" i="1"/>
  <c r="T330" i="1"/>
  <c r="U330" i="1"/>
  <c r="W330" i="1"/>
  <c r="N330" i="1"/>
  <c r="L330" i="1"/>
  <c r="S330" i="1"/>
  <c r="M330" i="1"/>
  <c r="P330" i="1"/>
  <c r="BX71" i="1"/>
  <c r="Q249" i="1"/>
  <c r="Y249" i="1"/>
  <c r="X249" i="1"/>
  <c r="N249" i="1"/>
  <c r="M249" i="1"/>
  <c r="V249" i="1"/>
  <c r="T249" i="1"/>
  <c r="W249" i="1"/>
  <c r="U249" i="1"/>
  <c r="R249" i="1"/>
  <c r="S249" i="1"/>
  <c r="O249" i="1"/>
  <c r="L249" i="1"/>
  <c r="P249" i="1"/>
  <c r="BX131" i="1"/>
  <c r="Q309" i="1"/>
  <c r="Y309" i="1"/>
  <c r="V309" i="1"/>
  <c r="S309" i="1"/>
  <c r="X309" i="1"/>
  <c r="W309" i="1"/>
  <c r="M309" i="1"/>
  <c r="O309" i="1"/>
  <c r="L309" i="1"/>
  <c r="P309" i="1"/>
  <c r="T309" i="1"/>
  <c r="N309" i="1"/>
  <c r="U309" i="1"/>
  <c r="R309" i="1"/>
  <c r="BX65" i="1"/>
  <c r="N243" i="1"/>
  <c r="Y243" i="1"/>
  <c r="S243" i="1"/>
  <c r="O243" i="1"/>
  <c r="V243" i="1"/>
  <c r="X243" i="1"/>
  <c r="U243" i="1"/>
  <c r="M243" i="1"/>
  <c r="L243" i="1"/>
  <c r="Q243" i="1"/>
  <c r="R243" i="1"/>
  <c r="P243" i="1"/>
  <c r="T243" i="1"/>
  <c r="W243" i="1"/>
  <c r="BX125" i="1"/>
  <c r="N303" i="1"/>
  <c r="Y303" i="1"/>
  <c r="Q303" i="1"/>
  <c r="X303" i="1"/>
  <c r="W303" i="1"/>
  <c r="S303" i="1"/>
  <c r="T303" i="1"/>
  <c r="V303" i="1"/>
  <c r="M303" i="1"/>
  <c r="L303" i="1"/>
  <c r="O303" i="1"/>
  <c r="R303" i="1"/>
  <c r="U303" i="1"/>
  <c r="P303" i="1"/>
  <c r="BX48" i="1"/>
  <c r="AM225" i="1"/>
  <c r="AL225" i="1"/>
  <c r="AN225" i="1"/>
  <c r="Y226" i="1"/>
  <c r="Q226" i="1"/>
  <c r="O226" i="1"/>
  <c r="X226" i="1"/>
  <c r="T226" i="1"/>
  <c r="U226" i="1"/>
  <c r="R226" i="1"/>
  <c r="P226" i="1"/>
  <c r="N226" i="1"/>
  <c r="S226" i="1"/>
  <c r="W226" i="1"/>
  <c r="V226" i="1"/>
  <c r="L226" i="1"/>
  <c r="M226" i="1"/>
  <c r="EB285" i="1"/>
  <c r="EA285" i="1"/>
  <c r="EC285" i="1"/>
  <c r="ED286" i="1"/>
  <c r="EE286" i="1"/>
  <c r="CU215" i="1"/>
  <c r="CU309" i="1" s="1"/>
  <c r="ED261" i="1"/>
  <c r="EF261" i="1"/>
  <c r="EE261" i="1"/>
  <c r="EG287" i="1"/>
  <c r="EF287" i="1"/>
  <c r="EH287" i="1"/>
  <c r="BX150" i="1"/>
  <c r="Q328" i="1"/>
  <c r="Y328" i="1"/>
  <c r="P328" i="1"/>
  <c r="X328" i="1"/>
  <c r="M328" i="1"/>
  <c r="S328" i="1"/>
  <c r="V328" i="1"/>
  <c r="T328" i="1"/>
  <c r="L328" i="1"/>
  <c r="N328" i="1"/>
  <c r="O328" i="1"/>
  <c r="U328" i="1"/>
  <c r="R328" i="1"/>
  <c r="W328" i="1"/>
  <c r="BX117" i="1"/>
  <c r="Q295" i="1"/>
  <c r="Y295" i="1"/>
  <c r="S295" i="1"/>
  <c r="V295" i="1"/>
  <c r="M295" i="1"/>
  <c r="T295" i="1"/>
  <c r="O295" i="1"/>
  <c r="R295" i="1"/>
  <c r="N295" i="1"/>
  <c r="W295" i="1"/>
  <c r="X295" i="1"/>
  <c r="P295" i="1"/>
  <c r="L295" i="1"/>
  <c r="U295" i="1"/>
  <c r="BX114" i="1"/>
  <c r="Y292" i="1"/>
  <c r="Q292" i="1"/>
  <c r="T292" i="1"/>
  <c r="N292" i="1"/>
  <c r="U292" i="1"/>
  <c r="V292" i="1"/>
  <c r="R292" i="1"/>
  <c r="S292" i="1"/>
  <c r="X292" i="1"/>
  <c r="O292" i="1"/>
  <c r="L292" i="1"/>
  <c r="M292" i="1"/>
  <c r="W292" i="1"/>
  <c r="P292" i="1"/>
  <c r="BX83" i="1"/>
  <c r="AP260" i="1"/>
  <c r="Y261" i="1"/>
  <c r="N261" i="1"/>
  <c r="Q261" i="1"/>
  <c r="S261" i="1"/>
  <c r="V261" i="1"/>
  <c r="T261" i="1"/>
  <c r="M261" i="1"/>
  <c r="W261" i="1"/>
  <c r="X261" i="1"/>
  <c r="O261" i="1"/>
  <c r="R261" i="1"/>
  <c r="L261" i="1"/>
  <c r="P261" i="1"/>
  <c r="U261" i="1"/>
  <c r="BX110" i="1"/>
  <c r="Q288" i="1"/>
  <c r="Y288" i="1"/>
  <c r="N288" i="1"/>
  <c r="V288" i="1"/>
  <c r="M288" i="1"/>
  <c r="R288" i="1"/>
  <c r="X288" i="1"/>
  <c r="T288" i="1"/>
  <c r="U288" i="1"/>
  <c r="P288" i="1"/>
  <c r="L288" i="1"/>
  <c r="S288" i="1"/>
  <c r="O288" i="1"/>
  <c r="W288" i="1"/>
  <c r="BX79" i="1"/>
  <c r="AC256" i="1"/>
  <c r="Y257" i="1"/>
  <c r="N257" i="1"/>
  <c r="Q257" i="1"/>
  <c r="M257" i="1"/>
  <c r="T257" i="1"/>
  <c r="X257" i="1"/>
  <c r="O257" i="1"/>
  <c r="U257" i="1"/>
  <c r="P257" i="1"/>
  <c r="S257" i="1"/>
  <c r="V257" i="1"/>
  <c r="R257" i="1"/>
  <c r="W257" i="1"/>
  <c r="L257" i="1"/>
  <c r="BX46" i="1"/>
  <c r="Q224" i="1"/>
  <c r="Y224" i="1"/>
  <c r="X224" i="1"/>
  <c r="W224" i="1"/>
  <c r="N224" i="1"/>
  <c r="P224" i="1"/>
  <c r="L224" i="1"/>
  <c r="S224" i="1"/>
  <c r="T224" i="1"/>
  <c r="O224" i="1"/>
  <c r="V224" i="1"/>
  <c r="U224" i="1"/>
  <c r="M224" i="1"/>
  <c r="R224" i="1"/>
  <c r="BX41" i="1"/>
  <c r="BC218" i="1"/>
  <c r="BD218" i="1"/>
  <c r="BE218" i="1"/>
  <c r="Q219" i="1"/>
  <c r="Y219" i="1"/>
  <c r="O219" i="1"/>
  <c r="X219" i="1"/>
  <c r="S219" i="1"/>
  <c r="W219" i="1"/>
  <c r="M219" i="1"/>
  <c r="R219" i="1"/>
  <c r="P219" i="1"/>
  <c r="L219" i="1"/>
  <c r="N219" i="1"/>
  <c r="T219" i="1"/>
  <c r="V219" i="1"/>
  <c r="U219" i="1"/>
  <c r="EM215" i="1"/>
  <c r="N317" i="1"/>
  <c r="Q317" i="1"/>
  <c r="Y317" i="1"/>
  <c r="S317" i="1"/>
  <c r="O317" i="1"/>
  <c r="T317" i="1"/>
  <c r="X317" i="1"/>
  <c r="V317" i="1"/>
  <c r="U317" i="1"/>
  <c r="P317" i="1"/>
  <c r="R317" i="1"/>
  <c r="M317" i="1"/>
  <c r="L317" i="1"/>
  <c r="W317" i="1"/>
  <c r="BX57" i="1"/>
  <c r="AA234" i="1"/>
  <c r="Y235" i="1"/>
  <c r="N235" i="1"/>
  <c r="Q235" i="1"/>
  <c r="S235" i="1"/>
  <c r="V235" i="1"/>
  <c r="T235" i="1"/>
  <c r="W235" i="1"/>
  <c r="O235" i="1"/>
  <c r="P235" i="1"/>
  <c r="X235" i="1"/>
  <c r="M235" i="1"/>
  <c r="R235" i="1"/>
  <c r="L235" i="1"/>
  <c r="U235" i="1"/>
  <c r="BX126" i="1"/>
  <c r="Y304" i="1"/>
  <c r="M304" i="1"/>
  <c r="S304" i="1"/>
  <c r="R304" i="1"/>
  <c r="O304" i="1"/>
  <c r="N304" i="1"/>
  <c r="X304" i="1"/>
  <c r="U304" i="1"/>
  <c r="W304" i="1"/>
  <c r="Q304" i="1"/>
  <c r="V304" i="1"/>
  <c r="T304" i="1"/>
  <c r="P304" i="1"/>
  <c r="L304" i="1"/>
  <c r="BX120" i="1"/>
  <c r="Y298" i="1"/>
  <c r="X298" i="1"/>
  <c r="Q298" i="1"/>
  <c r="S298" i="1"/>
  <c r="M298" i="1"/>
  <c r="R298" i="1"/>
  <c r="N298" i="1"/>
  <c r="O298" i="1"/>
  <c r="W298" i="1"/>
  <c r="L298" i="1"/>
  <c r="T298" i="1"/>
  <c r="P298" i="1"/>
  <c r="V298" i="1"/>
  <c r="U298" i="1"/>
  <c r="BX99" i="1"/>
  <c r="Q277" i="1"/>
  <c r="Y277" i="1"/>
  <c r="R277" i="1"/>
  <c r="V277" i="1"/>
  <c r="T277" i="1"/>
  <c r="X277" i="1"/>
  <c r="M277" i="1"/>
  <c r="U277" i="1"/>
  <c r="W277" i="1"/>
  <c r="L277" i="1"/>
  <c r="O277" i="1"/>
  <c r="S277" i="1"/>
  <c r="N277" i="1"/>
  <c r="P277" i="1"/>
  <c r="BX93" i="1"/>
  <c r="O271" i="1"/>
  <c r="V271" i="1"/>
  <c r="N271" i="1"/>
  <c r="Y271" i="1"/>
  <c r="Q271" i="1"/>
  <c r="S271" i="1"/>
  <c r="M271" i="1"/>
  <c r="R271" i="1"/>
  <c r="L271" i="1"/>
  <c r="U271" i="1"/>
  <c r="P271" i="1"/>
  <c r="X271" i="1"/>
  <c r="W271" i="1"/>
  <c r="T271" i="1"/>
  <c r="BX146" i="1"/>
  <c r="Q324" i="1"/>
  <c r="Y324" i="1"/>
  <c r="O324" i="1"/>
  <c r="S324" i="1"/>
  <c r="L324" i="1"/>
  <c r="M324" i="1"/>
  <c r="V324" i="1"/>
  <c r="N324" i="1"/>
  <c r="W324" i="1"/>
  <c r="T324" i="1"/>
  <c r="R324" i="1"/>
  <c r="U324" i="1"/>
  <c r="P324" i="1"/>
  <c r="X324" i="1"/>
  <c r="BX85" i="1"/>
  <c r="BH262" i="1"/>
  <c r="AQ262" i="1"/>
  <c r="Y263" i="1"/>
  <c r="N263" i="1"/>
  <c r="S263" i="1"/>
  <c r="Q263" i="1"/>
  <c r="V263" i="1"/>
  <c r="W263" i="1"/>
  <c r="M263" i="1"/>
  <c r="O263" i="1"/>
  <c r="T263" i="1"/>
  <c r="P263" i="1"/>
  <c r="U263" i="1"/>
  <c r="L263" i="1"/>
  <c r="R263" i="1"/>
  <c r="X263" i="1"/>
  <c r="BX151" i="1"/>
  <c r="N329" i="1"/>
  <c r="Y329" i="1"/>
  <c r="R329" i="1"/>
  <c r="X329" i="1"/>
  <c r="P329" i="1"/>
  <c r="O329" i="1"/>
  <c r="V329" i="1"/>
  <c r="L329" i="1"/>
  <c r="S329" i="1"/>
  <c r="M329" i="1"/>
  <c r="T329" i="1"/>
  <c r="U329" i="1"/>
  <c r="W329" i="1"/>
  <c r="Q329" i="1"/>
  <c r="BX102" i="1"/>
  <c r="Y280" i="1"/>
  <c r="V280" i="1"/>
  <c r="S280" i="1"/>
  <c r="Q280" i="1"/>
  <c r="W280" i="1"/>
  <c r="U280" i="1"/>
  <c r="O280" i="1"/>
  <c r="T280" i="1"/>
  <c r="R280" i="1"/>
  <c r="P280" i="1"/>
  <c r="M280" i="1"/>
  <c r="X280" i="1"/>
  <c r="N280" i="1"/>
  <c r="L280" i="1"/>
  <c r="BX51" i="1"/>
  <c r="AC228" i="1"/>
  <c r="Y229" i="1"/>
  <c r="O229" i="1"/>
  <c r="X229" i="1"/>
  <c r="U229" i="1"/>
  <c r="N229" i="1"/>
  <c r="M229" i="1"/>
  <c r="T229" i="1"/>
  <c r="S229" i="1"/>
  <c r="V229" i="1"/>
  <c r="L229" i="1"/>
  <c r="W229" i="1"/>
  <c r="R229" i="1"/>
  <c r="Q229" i="1"/>
  <c r="P229" i="1"/>
  <c r="BX106" i="1"/>
  <c r="Q284" i="1"/>
  <c r="N284" i="1"/>
  <c r="Y284" i="1"/>
  <c r="S284" i="1"/>
  <c r="U284" i="1"/>
  <c r="T284" i="1"/>
  <c r="V284" i="1"/>
  <c r="O284" i="1"/>
  <c r="X284" i="1"/>
  <c r="P284" i="1"/>
  <c r="M284" i="1"/>
  <c r="W284" i="1"/>
  <c r="L284" i="1"/>
  <c r="R284" i="1"/>
  <c r="BX128" i="1"/>
  <c r="Y306" i="1"/>
  <c r="X306" i="1"/>
  <c r="Q306" i="1"/>
  <c r="S306" i="1"/>
  <c r="N306" i="1"/>
  <c r="V306" i="1"/>
  <c r="O306" i="1"/>
  <c r="U306" i="1"/>
  <c r="T306" i="1"/>
  <c r="R306" i="1"/>
  <c r="W306" i="1"/>
  <c r="P306" i="1"/>
  <c r="L306" i="1"/>
  <c r="M306" i="1"/>
  <c r="BX47" i="1"/>
  <c r="AP224" i="1"/>
  <c r="AO224" i="1"/>
  <c r="Y225" i="1"/>
  <c r="S225" i="1"/>
  <c r="V225" i="1"/>
  <c r="X225" i="1"/>
  <c r="T225" i="1"/>
  <c r="Q225" i="1"/>
  <c r="N225" i="1"/>
  <c r="O225" i="1"/>
  <c r="U225" i="1"/>
  <c r="P225" i="1"/>
  <c r="L225" i="1"/>
  <c r="M225" i="1"/>
  <c r="W225" i="1"/>
  <c r="R225" i="1"/>
  <c r="BX42" i="1"/>
  <c r="AX219" i="1"/>
  <c r="BB219" i="1"/>
  <c r="BF219" i="1"/>
  <c r="BG219" i="1"/>
  <c r="AZ219" i="1"/>
  <c r="BR219" i="1"/>
  <c r="AY219" i="1"/>
  <c r="BA219" i="1"/>
  <c r="Y220" i="1"/>
  <c r="N220" i="1"/>
  <c r="Q220" i="1"/>
  <c r="V220" i="1"/>
  <c r="W220" i="1"/>
  <c r="P220" i="1"/>
  <c r="X220" i="1"/>
  <c r="O220" i="1"/>
  <c r="T220" i="1"/>
  <c r="S220" i="1"/>
  <c r="M220" i="1"/>
  <c r="L220" i="1"/>
  <c r="U220" i="1"/>
  <c r="R220" i="1"/>
  <c r="BX107" i="1"/>
  <c r="N285" i="1"/>
  <c r="Y285" i="1"/>
  <c r="S285" i="1"/>
  <c r="Q285" i="1"/>
  <c r="W285" i="1"/>
  <c r="R285" i="1"/>
  <c r="V285" i="1"/>
  <c r="U285" i="1"/>
  <c r="M285" i="1"/>
  <c r="P285" i="1"/>
  <c r="T285" i="1"/>
  <c r="L285" i="1"/>
  <c r="X285" i="1"/>
  <c r="O285" i="1"/>
  <c r="BX76" i="1"/>
  <c r="K253" i="1"/>
  <c r="AB253" i="1"/>
  <c r="Q254" i="1"/>
  <c r="N254" i="1"/>
  <c r="Y254" i="1"/>
  <c r="X254" i="1"/>
  <c r="R254" i="1"/>
  <c r="T254" i="1"/>
  <c r="O254" i="1"/>
  <c r="W254" i="1"/>
  <c r="P254" i="1"/>
  <c r="V254" i="1"/>
  <c r="M254" i="1"/>
  <c r="U254" i="1"/>
  <c r="L254" i="1"/>
  <c r="S254" i="1"/>
  <c r="BX88" i="1"/>
  <c r="AV265" i="1"/>
  <c r="AX265" i="1"/>
  <c r="AW265" i="1"/>
  <c r="BQ265" i="1"/>
  <c r="BP265" i="1"/>
  <c r="BR265" i="1"/>
  <c r="Q266" i="1"/>
  <c r="Y266" i="1"/>
  <c r="W266" i="1"/>
  <c r="R266" i="1"/>
  <c r="O266" i="1"/>
  <c r="U266" i="1"/>
  <c r="X266" i="1"/>
  <c r="S266" i="1"/>
  <c r="P266" i="1"/>
  <c r="T266" i="1"/>
  <c r="N266" i="1"/>
  <c r="V266" i="1"/>
  <c r="M266" i="1"/>
  <c r="L266" i="1"/>
  <c r="BX148" i="1"/>
  <c r="Q326" i="1"/>
  <c r="Y326" i="1"/>
  <c r="S326" i="1"/>
  <c r="X326" i="1"/>
  <c r="O326" i="1"/>
  <c r="N326" i="1"/>
  <c r="U326" i="1"/>
  <c r="V326" i="1"/>
  <c r="T326" i="1"/>
  <c r="L326" i="1"/>
  <c r="R326" i="1"/>
  <c r="W326" i="1"/>
  <c r="M326" i="1"/>
  <c r="P326" i="1"/>
  <c r="BX67" i="1"/>
  <c r="Y245" i="1"/>
  <c r="S245" i="1"/>
  <c r="V245" i="1"/>
  <c r="T245" i="1"/>
  <c r="U245" i="1"/>
  <c r="W245" i="1"/>
  <c r="Q245" i="1"/>
  <c r="N245" i="1"/>
  <c r="X245" i="1"/>
  <c r="M245" i="1"/>
  <c r="R245" i="1"/>
  <c r="L245" i="1"/>
  <c r="P245" i="1"/>
  <c r="O245" i="1"/>
  <c r="BX61" i="1"/>
  <c r="Z238" i="1"/>
  <c r="N239" i="1"/>
  <c r="Q239" i="1"/>
  <c r="Y239" i="1"/>
  <c r="T239" i="1"/>
  <c r="X239" i="1"/>
  <c r="S239" i="1"/>
  <c r="V239" i="1"/>
  <c r="O239" i="1"/>
  <c r="W239" i="1"/>
  <c r="U239" i="1"/>
  <c r="M239" i="1"/>
  <c r="P239" i="1"/>
  <c r="L239" i="1"/>
  <c r="R239" i="1"/>
  <c r="EG260" i="1"/>
  <c r="CT215" i="1"/>
  <c r="CT286" i="1" s="1"/>
  <c r="EH260" i="1"/>
  <c r="EI260" i="1"/>
  <c r="EK289" i="1"/>
  <c r="EL289" i="1"/>
  <c r="CU249" i="1" l="1"/>
  <c r="CU218" i="1"/>
  <c r="CU225" i="1"/>
  <c r="CU250" i="1"/>
  <c r="CU266" i="1"/>
  <c r="CU321" i="1"/>
  <c r="CU287" i="1"/>
  <c r="CU259" i="1"/>
  <c r="CU221" i="1"/>
  <c r="CU219" i="1"/>
  <c r="CU226" i="1"/>
  <c r="CU324" i="1"/>
  <c r="CU232" i="1"/>
  <c r="CU234" i="1"/>
  <c r="CU331" i="1"/>
  <c r="CU223" i="1"/>
  <c r="CU246" i="1"/>
  <c r="CU261" i="1"/>
  <c r="CU252" i="1"/>
  <c r="CU236" i="1"/>
  <c r="CU235" i="1"/>
  <c r="CU256" i="1"/>
  <c r="CU269" i="1"/>
  <c r="CU233" i="1"/>
  <c r="CU238" i="1"/>
  <c r="CU264" i="1"/>
  <c r="CU329" i="1"/>
  <c r="CU222" i="1"/>
  <c r="CU326" i="1"/>
  <c r="CU242" i="1"/>
  <c r="CU248" i="1"/>
  <c r="CU257" i="1"/>
  <c r="CU231" i="1"/>
  <c r="CU258" i="1"/>
  <c r="CU260" i="1"/>
  <c r="CU254" i="1"/>
  <c r="CU247" i="1"/>
  <c r="CU240" i="1"/>
  <c r="CU224" i="1"/>
  <c r="CU332" i="1"/>
  <c r="CU251" i="1"/>
  <c r="CU263" i="1"/>
  <c r="CU239" i="1"/>
  <c r="CU277" i="1"/>
  <c r="CU273" i="1"/>
  <c r="DM287" i="1"/>
  <c r="CL246" i="1"/>
  <c r="CL244" i="1"/>
  <c r="CL295" i="1"/>
  <c r="CL292" i="1"/>
  <c r="CL220" i="1"/>
  <c r="CL268" i="1"/>
  <c r="CZ221" i="1"/>
  <c r="DG284" i="1"/>
  <c r="CL255" i="1"/>
  <c r="CZ308" i="1"/>
  <c r="CL241" i="1"/>
  <c r="CL293" i="1"/>
  <c r="DH308" i="1"/>
  <c r="DJ312" i="1"/>
  <c r="DA316" i="1"/>
  <c r="DK318" i="1"/>
  <c r="DM318" i="1"/>
  <c r="DH318" i="1"/>
  <c r="CZ243" i="1"/>
  <c r="DG234" i="1"/>
  <c r="CZ253" i="1"/>
  <c r="CL330" i="1"/>
  <c r="CL312" i="1"/>
  <c r="CL245" i="1"/>
  <c r="CZ229" i="1"/>
  <c r="CZ219" i="1"/>
  <c r="CX314" i="1"/>
  <c r="DG243" i="1"/>
  <c r="DG252" i="1"/>
  <c r="DG263" i="1"/>
  <c r="DG221" i="1"/>
  <c r="DA312" i="1"/>
  <c r="DA310" i="1"/>
  <c r="DH307" i="1"/>
  <c r="DI307" i="1"/>
  <c r="DE281" i="1"/>
  <c r="CV308" i="1"/>
  <c r="DI308" i="1"/>
  <c r="DK307" i="1"/>
  <c r="DK286" i="1"/>
  <c r="CO258" i="1"/>
  <c r="CW236" i="1"/>
  <c r="DL306" i="1"/>
  <c r="CO321" i="1"/>
  <c r="CX264" i="1"/>
  <c r="DL270" i="1"/>
  <c r="CX239" i="1"/>
  <c r="DL311" i="1"/>
  <c r="CX329" i="1"/>
  <c r="CO326" i="1"/>
  <c r="CO331" i="1"/>
  <c r="CW317" i="1"/>
  <c r="CX219" i="1"/>
  <c r="CO322" i="1"/>
  <c r="CW252" i="1"/>
  <c r="CX220" i="1"/>
  <c r="CV274" i="1"/>
  <c r="CT269" i="1"/>
  <c r="CW283" i="1"/>
  <c r="DL323" i="1"/>
  <c r="DL267" i="1"/>
  <c r="DL264" i="1"/>
  <c r="CO310" i="1"/>
  <c r="CO300" i="1"/>
  <c r="CO306" i="1"/>
  <c r="CO253" i="1"/>
  <c r="CO279" i="1"/>
  <c r="CW234" i="1"/>
  <c r="CW219" i="1"/>
  <c r="CW229" i="1"/>
  <c r="CO295" i="1"/>
  <c r="DL268" i="1"/>
  <c r="DL247" i="1"/>
  <c r="DL301" i="1"/>
  <c r="CO260" i="1"/>
  <c r="CO330" i="1"/>
  <c r="CO283" i="1"/>
  <c r="CO275" i="1"/>
  <c r="CO246" i="1"/>
  <c r="CW269" i="1"/>
  <c r="CW258" i="1"/>
  <c r="DL249" i="1"/>
  <c r="DL260" i="1"/>
  <c r="DL255" i="1"/>
  <c r="CO220" i="1"/>
  <c r="CO290" i="1"/>
  <c r="CO284" i="1"/>
  <c r="CO269" i="1"/>
  <c r="CO244" i="1"/>
  <c r="CW326" i="1"/>
  <c r="CW267" i="1"/>
  <c r="DL318" i="1"/>
  <c r="DL220" i="1"/>
  <c r="DL230" i="1"/>
  <c r="CO261" i="1"/>
  <c r="CO229" i="1"/>
  <c r="CO273" i="1"/>
  <c r="CO320" i="1"/>
  <c r="CO328" i="1"/>
  <c r="CW331" i="1"/>
  <c r="CW259" i="1"/>
  <c r="DL320" i="1"/>
  <c r="DL244" i="1"/>
  <c r="DL308" i="1"/>
  <c r="DL312" i="1"/>
  <c r="CO286" i="1"/>
  <c r="CO221" i="1"/>
  <c r="CO251" i="1"/>
  <c r="CO224" i="1"/>
  <c r="CO311" i="1"/>
  <c r="CO239" i="1"/>
  <c r="CW245" i="1"/>
  <c r="CW251" i="1"/>
  <c r="CW232" i="1"/>
  <c r="DL248" i="1"/>
  <c r="DL226" i="1"/>
  <c r="DL258" i="1"/>
  <c r="CO263" i="1"/>
  <c r="CO324" i="1"/>
  <c r="CO240" i="1"/>
  <c r="CO270" i="1"/>
  <c r="CO282" i="1"/>
  <c r="CO323" i="1"/>
  <c r="CW332" i="1"/>
  <c r="CW233" i="1"/>
  <c r="CW328" i="1"/>
  <c r="DL298" i="1"/>
  <c r="DL274" i="1"/>
  <c r="DL222" i="1"/>
  <c r="CO315" i="1"/>
  <c r="CO304" i="1"/>
  <c r="CO230" i="1"/>
  <c r="CO250" i="1"/>
  <c r="CO243" i="1"/>
  <c r="CW222" i="1"/>
  <c r="CW242" i="1"/>
  <c r="CW220" i="1"/>
  <c r="CX244" i="1"/>
  <c r="CX247" i="1"/>
  <c r="CX255" i="1"/>
  <c r="CX274" i="1"/>
  <c r="CX234" i="1"/>
  <c r="CX269" i="1"/>
  <c r="CX260" i="1"/>
  <c r="CX328" i="1"/>
  <c r="CX259" i="1"/>
  <c r="CX232" i="1"/>
  <c r="CX253" i="1"/>
  <c r="CX237" i="1"/>
  <c r="CX252" i="1"/>
  <c r="CX224" i="1"/>
  <c r="CX251" i="1"/>
  <c r="CX331" i="1"/>
  <c r="CX257" i="1"/>
  <c r="CX258" i="1"/>
  <c r="CX308" i="1"/>
  <c r="CX218" i="1"/>
  <c r="CX266" i="1"/>
  <c r="CX248" i="1"/>
  <c r="CX242" i="1"/>
  <c r="CX230" i="1"/>
  <c r="CX231" i="1"/>
  <c r="CX235" i="1"/>
  <c r="CX250" i="1"/>
  <c r="CX233" i="1"/>
  <c r="CX267" i="1"/>
  <c r="CX227" i="1"/>
  <c r="CX238" i="1"/>
  <c r="CX223" i="1"/>
  <c r="CX263" i="1"/>
  <c r="CX278" i="1"/>
  <c r="CX256" i="1"/>
  <c r="CX241" i="1"/>
  <c r="CX228" i="1"/>
  <c r="CX254" i="1"/>
  <c r="CX273" i="1"/>
  <c r="CX229" i="1"/>
  <c r="CX261" i="1"/>
  <c r="CX222" i="1"/>
  <c r="CX221" i="1"/>
  <c r="CX249" i="1"/>
  <c r="CV286" i="1"/>
  <c r="CX287" i="1"/>
  <c r="CY286" i="1"/>
  <c r="DA299" i="1"/>
  <c r="CR267" i="1"/>
  <c r="CR252" i="1"/>
  <c r="CR233" i="1"/>
  <c r="DD243" i="1"/>
  <c r="DD253" i="1"/>
  <c r="CR254" i="1"/>
  <c r="CR228" i="1"/>
  <c r="CY260" i="1"/>
  <c r="CR293" i="1"/>
  <c r="CR321" i="1"/>
  <c r="CY330" i="1"/>
  <c r="DD317" i="1"/>
  <c r="CR251" i="1"/>
  <c r="CR323" i="1"/>
  <c r="CR231" i="1"/>
  <c r="CR235" i="1"/>
  <c r="CR245" i="1"/>
  <c r="CR328" i="1"/>
  <c r="CY250" i="1"/>
  <c r="CY222" i="1"/>
  <c r="DD233" i="1"/>
  <c r="DD283" i="1"/>
  <c r="CR324" i="1"/>
  <c r="CR318" i="1"/>
  <c r="CR222" i="1"/>
  <c r="CR261" i="1"/>
  <c r="CR331" i="1"/>
  <c r="CR258" i="1"/>
  <c r="CY249" i="1"/>
  <c r="CY267" i="1"/>
  <c r="DD221" i="1"/>
  <c r="DD232" i="1"/>
  <c r="CR225" i="1"/>
  <c r="CR292" i="1"/>
  <c r="CR236" i="1"/>
  <c r="CR268" i="1"/>
  <c r="CR240" i="1"/>
  <c r="CR246" i="1"/>
  <c r="CY327" i="1"/>
  <c r="CY256" i="1"/>
  <c r="CY243" i="1"/>
  <c r="DD237" i="1"/>
  <c r="DD231" i="1"/>
  <c r="CR229" i="1"/>
  <c r="CR227" i="1"/>
  <c r="CR259" i="1"/>
  <c r="CR220" i="1"/>
  <c r="CR255" i="1"/>
  <c r="CR265" i="1"/>
  <c r="CY228" i="1"/>
  <c r="CY221" i="1"/>
  <c r="CY232" i="1"/>
  <c r="DD227" i="1"/>
  <c r="DD247" i="1"/>
  <c r="CR266" i="1"/>
  <c r="CR232" i="1"/>
  <c r="CR218" i="1"/>
  <c r="CR332" i="1"/>
  <c r="CR226" i="1"/>
  <c r="CR221" i="1"/>
  <c r="CY278" i="1"/>
  <c r="CY307" i="1"/>
  <c r="CY226" i="1"/>
  <c r="DD240" i="1"/>
  <c r="CR294" i="1"/>
  <c r="CR289" i="1"/>
  <c r="CR234" i="1"/>
  <c r="CR244" i="1"/>
  <c r="CR316" i="1"/>
  <c r="CR230" i="1"/>
  <c r="CR264" i="1"/>
  <c r="CR250" i="1"/>
  <c r="CR243" i="1"/>
  <c r="CY237" i="1"/>
  <c r="CY241" i="1"/>
  <c r="DD265" i="1"/>
  <c r="DD316" i="1"/>
  <c r="CY283" i="1"/>
  <c r="CR297" i="1"/>
  <c r="CR295" i="1"/>
  <c r="CR291" i="1"/>
  <c r="CR290" i="1"/>
  <c r="CR239" i="1"/>
  <c r="CR238" i="1"/>
  <c r="CR237" i="1"/>
  <c r="CR327" i="1"/>
  <c r="CR260" i="1"/>
  <c r="CR219" i="1"/>
  <c r="CY257" i="1"/>
  <c r="CY264" i="1"/>
  <c r="DD269" i="1"/>
  <c r="DD224" i="1"/>
  <c r="DD252" i="1"/>
  <c r="DD256" i="1"/>
  <c r="DD262" i="1"/>
  <c r="DD263" i="1"/>
  <c r="DD250" i="1"/>
  <c r="CY255" i="1"/>
  <c r="CY329" i="1"/>
  <c r="CY239" i="1"/>
  <c r="CY227" i="1"/>
  <c r="CY247" i="1"/>
  <c r="CY218" i="1"/>
  <c r="DD272" i="1"/>
  <c r="DD254" i="1"/>
  <c r="DD251" i="1"/>
  <c r="DD220" i="1"/>
  <c r="DD268" i="1"/>
  <c r="DD249" i="1"/>
  <c r="CY258" i="1"/>
  <c r="CY265" i="1"/>
  <c r="CY224" i="1"/>
  <c r="CY308" i="1"/>
  <c r="CY229" i="1"/>
  <c r="CY263" i="1"/>
  <c r="DD332" i="1"/>
  <c r="DD259" i="1"/>
  <c r="DD261" i="1"/>
  <c r="DD230" i="1"/>
  <c r="DD246" i="1"/>
  <c r="DD219" i="1"/>
  <c r="CY223" i="1"/>
  <c r="CY238" i="1"/>
  <c r="CY242" i="1"/>
  <c r="CY261" i="1"/>
  <c r="CY252" i="1"/>
  <c r="CY234" i="1"/>
  <c r="DD239" i="1"/>
  <c r="DD226" i="1"/>
  <c r="DD260" i="1"/>
  <c r="DD236" i="1"/>
  <c r="DD222" i="1"/>
  <c r="DD264" i="1"/>
  <c r="CY254" i="1"/>
  <c r="CY219" i="1"/>
  <c r="CY220" i="1"/>
  <c r="CY269" i="1"/>
  <c r="CY253" i="1"/>
  <c r="CY233" i="1"/>
  <c r="DD330" i="1"/>
  <c r="DD234" i="1"/>
  <c r="DD223" i="1"/>
  <c r="DD218" i="1"/>
  <c r="DD258" i="1"/>
  <c r="DD225" i="1"/>
  <c r="CY248" i="1"/>
  <c r="CY325" i="1"/>
  <c r="CY230" i="1"/>
  <c r="CY236" i="1"/>
  <c r="CY251" i="1"/>
  <c r="DD235" i="1"/>
  <c r="DD331" i="1"/>
  <c r="DD257" i="1"/>
  <c r="DD274" i="1"/>
  <c r="DD229" i="1"/>
  <c r="DF236" i="1"/>
  <c r="CR278" i="1"/>
  <c r="DH285" i="1"/>
  <c r="CS239" i="1"/>
  <c r="DJ287" i="1"/>
  <c r="DB326" i="1"/>
  <c r="DN238" i="1"/>
  <c r="DN258" i="1"/>
  <c r="DF220" i="1"/>
  <c r="CS254" i="1"/>
  <c r="DF262" i="1"/>
  <c r="CS224" i="1"/>
  <c r="DN321" i="1"/>
  <c r="DN298" i="1"/>
  <c r="CS234" i="1"/>
  <c r="DN256" i="1"/>
  <c r="CS219" i="1"/>
  <c r="DN218" i="1"/>
  <c r="DF249" i="1"/>
  <c r="CS274" i="1"/>
  <c r="DF258" i="1"/>
  <c r="CS276" i="1"/>
  <c r="DN231" i="1"/>
  <c r="DN223" i="1"/>
  <c r="DF232" i="1"/>
  <c r="CS255" i="1"/>
  <c r="DN318" i="1"/>
  <c r="DF317" i="1"/>
  <c r="DF318" i="1"/>
  <c r="DN229" i="1"/>
  <c r="DN247" i="1"/>
  <c r="DN251" i="1"/>
  <c r="DN249" i="1"/>
  <c r="DN268" i="1"/>
  <c r="DN227" i="1"/>
  <c r="DN273" i="1"/>
  <c r="DF270" i="1"/>
  <c r="DF332" i="1"/>
  <c r="DF222" i="1"/>
  <c r="DF228" i="1"/>
  <c r="DF331" i="1"/>
  <c r="DF266" i="1"/>
  <c r="CS218" i="1"/>
  <c r="CS228" i="1"/>
  <c r="CS326" i="1"/>
  <c r="CS327" i="1"/>
  <c r="CS231" i="1"/>
  <c r="CS238" i="1"/>
  <c r="CS225" i="1"/>
  <c r="CS241" i="1"/>
  <c r="DN245" i="1"/>
  <c r="DN252" i="1"/>
  <c r="DN237" i="1"/>
  <c r="DN253" i="1"/>
  <c r="DN235" i="1"/>
  <c r="DN232" i="1"/>
  <c r="DN310" i="1"/>
  <c r="DN250" i="1"/>
  <c r="DF264" i="1"/>
  <c r="DF269" i="1"/>
  <c r="DF257" i="1"/>
  <c r="DF234" i="1"/>
  <c r="DF247" i="1"/>
  <c r="DF330" i="1"/>
  <c r="CS331" i="1"/>
  <c r="CS237" i="1"/>
  <c r="CS262" i="1"/>
  <c r="CS321" i="1"/>
  <c r="CS268" i="1"/>
  <c r="CS233" i="1"/>
  <c r="CS267" i="1"/>
  <c r="DF316" i="1"/>
  <c r="DN300" i="1"/>
  <c r="DN264" i="1"/>
  <c r="DN257" i="1"/>
  <c r="DN246" i="1"/>
  <c r="DN219" i="1"/>
  <c r="DN221" i="1"/>
  <c r="DN241" i="1"/>
  <c r="DN260" i="1"/>
  <c r="DF256" i="1"/>
  <c r="DF245" i="1"/>
  <c r="DF240" i="1"/>
  <c r="DF226" i="1"/>
  <c r="DF230" i="1"/>
  <c r="DF263" i="1"/>
  <c r="DF241" i="1"/>
  <c r="CS221" i="1"/>
  <c r="CS249" i="1"/>
  <c r="CS260" i="1"/>
  <c r="CS227" i="1"/>
  <c r="CS324" i="1"/>
  <c r="CS251" i="1"/>
  <c r="CS287" i="1"/>
  <c r="DN315" i="1"/>
  <c r="DN255" i="1"/>
  <c r="DN269" i="1"/>
  <c r="DN270" i="1"/>
  <c r="DN265" i="1"/>
  <c r="DN226" i="1"/>
  <c r="DN330" i="1"/>
  <c r="DN308" i="1"/>
  <c r="DN228" i="1"/>
  <c r="DF243" i="1"/>
  <c r="DF277" i="1"/>
  <c r="DF233" i="1"/>
  <c r="DF259" i="1"/>
  <c r="DF229" i="1"/>
  <c r="DF224" i="1"/>
  <c r="DF292" i="1"/>
  <c r="CS266" i="1"/>
  <c r="CS325" i="1"/>
  <c r="CS318" i="1"/>
  <c r="CS236" i="1"/>
  <c r="CS256" i="1"/>
  <c r="CS235" i="1"/>
  <c r="CS261" i="1"/>
  <c r="DN312" i="1"/>
  <c r="DN262" i="1"/>
  <c r="DN261" i="1"/>
  <c r="DN234" i="1"/>
  <c r="DN225" i="1"/>
  <c r="DN222" i="1"/>
  <c r="DN276" i="1"/>
  <c r="DN291" i="1"/>
  <c r="DF271" i="1"/>
  <c r="DF254" i="1"/>
  <c r="DF261" i="1"/>
  <c r="DF225" i="1"/>
  <c r="DF307" i="1"/>
  <c r="DF235" i="1"/>
  <c r="DF231" i="1"/>
  <c r="CS247" i="1"/>
  <c r="CS332" i="1"/>
  <c r="CS248" i="1"/>
  <c r="CS230" i="1"/>
  <c r="CS244" i="1"/>
  <c r="CS316" i="1"/>
  <c r="CS328" i="1"/>
  <c r="DN267" i="1"/>
  <c r="DN332" i="1"/>
  <c r="DN284" i="1"/>
  <c r="DN236" i="1"/>
  <c r="DN233" i="1"/>
  <c r="DN263" i="1"/>
  <c r="DN240" i="1"/>
  <c r="DN259" i="1"/>
  <c r="DF308" i="1"/>
  <c r="DF260" i="1"/>
  <c r="DF218" i="1"/>
  <c r="DF255" i="1"/>
  <c r="DF251" i="1"/>
  <c r="DF238" i="1"/>
  <c r="DF252" i="1"/>
  <c r="CS258" i="1"/>
  <c r="CS257" i="1"/>
  <c r="CS229" i="1"/>
  <c r="CS263" i="1"/>
  <c r="CS330" i="1"/>
  <c r="CS226" i="1"/>
  <c r="CS232" i="1"/>
  <c r="CS304" i="1"/>
  <c r="DN320" i="1"/>
  <c r="DN220" i="1"/>
  <c r="DN277" i="1"/>
  <c r="DN239" i="1"/>
  <c r="DN230" i="1"/>
  <c r="DN311" i="1"/>
  <c r="DN323" i="1"/>
  <c r="DN274" i="1"/>
  <c r="DF328" i="1"/>
  <c r="DF265" i="1"/>
  <c r="DF221" i="1"/>
  <c r="DF237" i="1"/>
  <c r="DF250" i="1"/>
  <c r="DF219" i="1"/>
  <c r="CS259" i="1"/>
  <c r="CS245" i="1"/>
  <c r="CS246" i="1"/>
  <c r="CS253" i="1"/>
  <c r="CS319" i="1"/>
  <c r="CS223" i="1"/>
  <c r="CS322" i="1"/>
  <c r="CL260" i="1"/>
  <c r="CL231" i="1"/>
  <c r="CL291" i="1"/>
  <c r="CL259" i="1"/>
  <c r="CL306" i="1"/>
  <c r="CL262" i="1"/>
  <c r="CL305" i="1"/>
  <c r="CZ241" i="1"/>
  <c r="CZ261" i="1"/>
  <c r="CZ233" i="1"/>
  <c r="DG291" i="1"/>
  <c r="DG233" i="1"/>
  <c r="DG266" i="1"/>
  <c r="DG317" i="1"/>
  <c r="DB332" i="1"/>
  <c r="CL327" i="1"/>
  <c r="CL254" i="1"/>
  <c r="CL249" i="1"/>
  <c r="CL269" i="1"/>
  <c r="CL233" i="1"/>
  <c r="CL322" i="1"/>
  <c r="CL290" i="1"/>
  <c r="CL302" i="1"/>
  <c r="CL284" i="1"/>
  <c r="CL251" i="1"/>
  <c r="CL309" i="1"/>
  <c r="CL276" i="1"/>
  <c r="CL308" i="1"/>
  <c r="CL301" i="1"/>
  <c r="CL243" i="1"/>
  <c r="DL221" i="1"/>
  <c r="DL234" i="1"/>
  <c r="DL277" i="1"/>
  <c r="DL219" i="1"/>
  <c r="DL266" i="1"/>
  <c r="DL256" i="1"/>
  <c r="DL272" i="1"/>
  <c r="CZ260" i="1"/>
  <c r="CZ329" i="1"/>
  <c r="CZ234" i="1"/>
  <c r="CZ262" i="1"/>
  <c r="CZ269" i="1"/>
  <c r="CZ222" i="1"/>
  <c r="CO293" i="1"/>
  <c r="CO252" i="1"/>
  <c r="CO316" i="1"/>
  <c r="CO289" i="1"/>
  <c r="CO319" i="1"/>
  <c r="CO307" i="1"/>
  <c r="CO299" i="1"/>
  <c r="CO291" i="1"/>
  <c r="CO280" i="1"/>
  <c r="CO329" i="1"/>
  <c r="CO296" i="1"/>
  <c r="CO248" i="1"/>
  <c r="CO318" i="1"/>
  <c r="CO254" i="1"/>
  <c r="CO237" i="1"/>
  <c r="DG247" i="1"/>
  <c r="DG308" i="1"/>
  <c r="DG257" i="1"/>
  <c r="DG319" i="1"/>
  <c r="DG254" i="1"/>
  <c r="DG261" i="1"/>
  <c r="CW287" i="1"/>
  <c r="CW264" i="1"/>
  <c r="CW228" i="1"/>
  <c r="CW221" i="1"/>
  <c r="CW225" i="1"/>
  <c r="CW227" i="1"/>
  <c r="CW238" i="1"/>
  <c r="CL221" i="1"/>
  <c r="CL274" i="1"/>
  <c r="CL275" i="1"/>
  <c r="CL314" i="1"/>
  <c r="CL242" i="1"/>
  <c r="CL286" i="1"/>
  <c r="CL272" i="1"/>
  <c r="CL253" i="1"/>
  <c r="CZ232" i="1"/>
  <c r="CZ250" i="1"/>
  <c r="CZ268" i="1"/>
  <c r="DG244" i="1"/>
  <c r="DG237" i="1"/>
  <c r="DG232" i="1"/>
  <c r="DG222" i="1"/>
  <c r="CZ315" i="1"/>
  <c r="DG318" i="1"/>
  <c r="CL252" i="1"/>
  <c r="CL224" i="1"/>
  <c r="CL285" i="1"/>
  <c r="CL265" i="1"/>
  <c r="CL319" i="1"/>
  <c r="CL236" i="1"/>
  <c r="CL256" i="1"/>
  <c r="CL261" i="1"/>
  <c r="CL238" i="1"/>
  <c r="CL273" i="1"/>
  <c r="CL304" i="1"/>
  <c r="CL222" i="1"/>
  <c r="CL320" i="1"/>
  <c r="CL228" i="1"/>
  <c r="DL331" i="1"/>
  <c r="DL269" i="1"/>
  <c r="DL307" i="1"/>
  <c r="DL233" i="1"/>
  <c r="DL238" i="1"/>
  <c r="DL310" i="1"/>
  <c r="DL228" i="1"/>
  <c r="DL218" i="1"/>
  <c r="CZ252" i="1"/>
  <c r="CZ249" i="1"/>
  <c r="CZ239" i="1"/>
  <c r="CZ220" i="1"/>
  <c r="CZ259" i="1"/>
  <c r="CO308" i="1"/>
  <c r="CO233" i="1"/>
  <c r="CO274" i="1"/>
  <c r="CO271" i="1"/>
  <c r="CO265" i="1"/>
  <c r="CO287" i="1"/>
  <c r="CO278" i="1"/>
  <c r="CO305" i="1"/>
  <c r="CO247" i="1"/>
  <c r="CO281" i="1"/>
  <c r="CO267" i="1"/>
  <c r="CO332" i="1"/>
  <c r="CO223" i="1"/>
  <c r="CO226" i="1"/>
  <c r="DG331" i="1"/>
  <c r="DG327" i="1"/>
  <c r="DG228" i="1"/>
  <c r="DG249" i="1"/>
  <c r="DG258" i="1"/>
  <c r="DG218" i="1"/>
  <c r="CW261" i="1"/>
  <c r="CW323" i="1"/>
  <c r="CW263" i="1"/>
  <c r="CW241" i="1"/>
  <c r="CW250" i="1"/>
  <c r="CW223" i="1"/>
  <c r="CW260" i="1"/>
  <c r="CL277" i="1"/>
  <c r="CL223" i="1"/>
  <c r="CL240" i="1"/>
  <c r="CL328" i="1"/>
  <c r="CL288" i="1"/>
  <c r="CZ263" i="1"/>
  <c r="CZ255" i="1"/>
  <c r="DG248" i="1"/>
  <c r="DG229" i="1"/>
  <c r="CL247" i="1"/>
  <c r="CL250" i="1"/>
  <c r="CL227" i="1"/>
  <c r="CL270" i="1"/>
  <c r="CL226" i="1"/>
  <c r="CL316" i="1"/>
  <c r="CL300" i="1"/>
  <c r="CL323" i="1"/>
  <c r="CL278" i="1"/>
  <c r="CL331" i="1"/>
  <c r="CL315" i="1"/>
  <c r="CL263" i="1"/>
  <c r="CL237" i="1"/>
  <c r="CL299" i="1"/>
  <c r="DL254" i="1"/>
  <c r="DL257" i="1"/>
  <c r="DL241" i="1"/>
  <c r="DL262" i="1"/>
  <c r="DL231" i="1"/>
  <c r="DL265" i="1"/>
  <c r="DL309" i="1"/>
  <c r="DL239" i="1"/>
  <c r="CZ248" i="1"/>
  <c r="CZ237" i="1"/>
  <c r="CZ242" i="1"/>
  <c r="CZ254" i="1"/>
  <c r="CZ246" i="1"/>
  <c r="CZ223" i="1"/>
  <c r="CO313" i="1"/>
  <c r="CO228" i="1"/>
  <c r="CO222" i="1"/>
  <c r="CO255" i="1"/>
  <c r="CO227" i="1"/>
  <c r="CO259" i="1"/>
  <c r="CO236" i="1"/>
  <c r="CO309" i="1"/>
  <c r="CO266" i="1"/>
  <c r="CO264" i="1"/>
  <c r="CO327" i="1"/>
  <c r="CO262" i="1"/>
  <c r="CO325" i="1"/>
  <c r="CO245" i="1"/>
  <c r="DG224" i="1"/>
  <c r="DG267" i="1"/>
  <c r="DG255" i="1"/>
  <c r="DG230" i="1"/>
  <c r="DG225" i="1"/>
  <c r="DG223" i="1"/>
  <c r="DG311" i="1"/>
  <c r="CW262" i="1"/>
  <c r="CW266" i="1"/>
  <c r="CW248" i="1"/>
  <c r="CW308" i="1"/>
  <c r="CW255" i="1"/>
  <c r="CW240" i="1"/>
  <c r="CW230" i="1"/>
  <c r="CL311" i="1"/>
  <c r="CL318" i="1"/>
  <c r="CL266" i="1"/>
  <c r="CZ274" i="1"/>
  <c r="CZ231" i="1"/>
  <c r="DG264" i="1"/>
  <c r="CL296" i="1"/>
  <c r="CL324" i="1"/>
  <c r="CL280" i="1"/>
  <c r="CL218" i="1"/>
  <c r="CL248" i="1"/>
  <c r="CL313" i="1"/>
  <c r="CL281" i="1"/>
  <c r="CL310" i="1"/>
  <c r="CL282" i="1"/>
  <c r="CL326" i="1"/>
  <c r="CL294" i="1"/>
  <c r="CL321" i="1"/>
  <c r="CL283" i="1"/>
  <c r="CL234" i="1"/>
  <c r="DL273" i="1"/>
  <c r="DL232" i="1"/>
  <c r="DL287" i="1"/>
  <c r="DL235" i="1"/>
  <c r="DL329" i="1"/>
  <c r="DL245" i="1"/>
  <c r="DL263" i="1"/>
  <c r="DL223" i="1"/>
  <c r="CZ228" i="1"/>
  <c r="CZ226" i="1"/>
  <c r="CZ225" i="1"/>
  <c r="CZ218" i="1"/>
  <c r="CZ251" i="1"/>
  <c r="CZ267" i="1"/>
  <c r="CO272" i="1"/>
  <c r="CO317" i="1"/>
  <c r="CO314" i="1"/>
  <c r="CO218" i="1"/>
  <c r="CO292" i="1"/>
  <c r="CO301" i="1"/>
  <c r="CO285" i="1"/>
  <c r="CO241" i="1"/>
  <c r="CO219" i="1"/>
  <c r="CO303" i="1"/>
  <c r="CO276" i="1"/>
  <c r="CO302" i="1"/>
  <c r="CO225" i="1"/>
  <c r="CO288" i="1"/>
  <c r="DG219" i="1"/>
  <c r="DG253" i="1"/>
  <c r="DG259" i="1"/>
  <c r="DG241" i="1"/>
  <c r="DG273" i="1"/>
  <c r="DG227" i="1"/>
  <c r="DG238" i="1"/>
  <c r="CW256" i="1"/>
  <c r="CW253" i="1"/>
  <c r="CW273" i="1"/>
  <c r="CW224" i="1"/>
  <c r="CW257" i="1"/>
  <c r="CW231" i="1"/>
  <c r="CW285" i="1"/>
  <c r="CL232" i="1"/>
  <c r="CL239" i="1"/>
  <c r="CL230" i="1"/>
  <c r="CL298" i="1"/>
  <c r="CL279" i="1"/>
  <c r="CL297" i="1"/>
  <c r="CZ235" i="1"/>
  <c r="CZ227" i="1"/>
  <c r="DG262" i="1"/>
  <c r="DG236" i="1"/>
  <c r="DG332" i="1"/>
  <c r="DL319" i="1"/>
  <c r="CL225" i="1"/>
  <c r="CL289" i="1"/>
  <c r="CL329" i="1"/>
  <c r="CL307" i="1"/>
  <c r="CL264" i="1"/>
  <c r="CL303" i="1"/>
  <c r="CL287" i="1"/>
  <c r="CL219" i="1"/>
  <c r="CL267" i="1"/>
  <c r="CL325" i="1"/>
  <c r="CL229" i="1"/>
  <c r="CL332" i="1"/>
  <c r="CL317" i="1"/>
  <c r="CL271" i="1"/>
  <c r="DL225" i="1"/>
  <c r="DL253" i="1"/>
  <c r="DL237" i="1"/>
  <c r="DL252" i="1"/>
  <c r="DL236" i="1"/>
  <c r="DL229" i="1"/>
  <c r="CZ257" i="1"/>
  <c r="CZ330" i="1"/>
  <c r="CZ238" i="1"/>
  <c r="CZ256" i="1"/>
  <c r="CZ265" i="1"/>
  <c r="CO242" i="1"/>
  <c r="CO268" i="1"/>
  <c r="CO234" i="1"/>
  <c r="CO238" i="1"/>
  <c r="CO249" i="1"/>
  <c r="CO294" i="1"/>
  <c r="CO231" i="1"/>
  <c r="CO257" i="1"/>
  <c r="CO297" i="1"/>
  <c r="CO312" i="1"/>
  <c r="CO232" i="1"/>
  <c r="CO235" i="1"/>
  <c r="CO277" i="1"/>
  <c r="CO256" i="1"/>
  <c r="DG220" i="1"/>
  <c r="DG307" i="1"/>
  <c r="DG256" i="1"/>
  <c r="DG269" i="1"/>
  <c r="DG265" i="1"/>
  <c r="DG239" i="1"/>
  <c r="CW329" i="1"/>
  <c r="CW254" i="1"/>
  <c r="CW249" i="1"/>
  <c r="CW274" i="1"/>
  <c r="CW237" i="1"/>
  <c r="CW235" i="1"/>
  <c r="DB261" i="1"/>
  <c r="CM220" i="1"/>
  <c r="DB262" i="1"/>
  <c r="DB232" i="1"/>
  <c r="DB248" i="1"/>
  <c r="DB255" i="1"/>
  <c r="DB250" i="1"/>
  <c r="DB235" i="1"/>
  <c r="DB331" i="1"/>
  <c r="DC282" i="1"/>
  <c r="DB236" i="1"/>
  <c r="DB243" i="1"/>
  <c r="DB320" i="1"/>
  <c r="DB223" i="1"/>
  <c r="DB263" i="1"/>
  <c r="DB257" i="1"/>
  <c r="DB329" i="1"/>
  <c r="DB246" i="1"/>
  <c r="CM315" i="1"/>
  <c r="DC316" i="1"/>
  <c r="DB316" i="1"/>
  <c r="DB224" i="1"/>
  <c r="DB251" i="1"/>
  <c r="DB219" i="1"/>
  <c r="DB218" i="1"/>
  <c r="DB260" i="1"/>
  <c r="DB264" i="1"/>
  <c r="DB234" i="1"/>
  <c r="DB252" i="1"/>
  <c r="DB222" i="1"/>
  <c r="DB308" i="1"/>
  <c r="DB259" i="1"/>
  <c r="DB226" i="1"/>
  <c r="DB230" i="1"/>
  <c r="DB258" i="1"/>
  <c r="DB233" i="1"/>
  <c r="DB225" i="1"/>
  <c r="DB249" i="1"/>
  <c r="DB227" i="1"/>
  <c r="DB282" i="1"/>
  <c r="DB268" i="1"/>
  <c r="DB307" i="1"/>
  <c r="DB229" i="1"/>
  <c r="DB238" i="1"/>
  <c r="DB272" i="1"/>
  <c r="DB242" i="1"/>
  <c r="CM238" i="1"/>
  <c r="DC281" i="1"/>
  <c r="DB253" i="1"/>
  <c r="DB267" i="1"/>
  <c r="DB231" i="1"/>
  <c r="DB254" i="1"/>
  <c r="DB240" i="1"/>
  <c r="CM332" i="1"/>
  <c r="CY287" i="1"/>
  <c r="CM235" i="1"/>
  <c r="CM316" i="1"/>
  <c r="CM277" i="1"/>
  <c r="CM273" i="1"/>
  <c r="CM234" i="1"/>
  <c r="CM279" i="1"/>
  <c r="CM246" i="1"/>
  <c r="CM236" i="1"/>
  <c r="CM237" i="1"/>
  <c r="CM313" i="1"/>
  <c r="DC258" i="1"/>
  <c r="DC267" i="1"/>
  <c r="DC242" i="1"/>
  <c r="DC232" i="1"/>
  <c r="DC243" i="1"/>
  <c r="DC239" i="1"/>
  <c r="CM300" i="1"/>
  <c r="CM284" i="1"/>
  <c r="CM254" i="1"/>
  <c r="CM327" i="1"/>
  <c r="CM218" i="1"/>
  <c r="CM292" i="1"/>
  <c r="CM283" i="1"/>
  <c r="CM233" i="1"/>
  <c r="CM322" i="1"/>
  <c r="CM257" i="1"/>
  <c r="CM231" i="1"/>
  <c r="CM325" i="1"/>
  <c r="CM249" i="1"/>
  <c r="CM294" i="1"/>
  <c r="DC249" i="1"/>
  <c r="DC256" i="1"/>
  <c r="DC254" i="1"/>
  <c r="DC272" i="1"/>
  <c r="DC227" i="1"/>
  <c r="DC331" i="1"/>
  <c r="CM255" i="1"/>
  <c r="CM288" i="1"/>
  <c r="CM295" i="1"/>
  <c r="CM251" i="1"/>
  <c r="CM245" i="1"/>
  <c r="CM272" i="1"/>
  <c r="CM225" i="1"/>
  <c r="CM264" i="1"/>
  <c r="CM258" i="1"/>
  <c r="CM223" i="1"/>
  <c r="CM291" i="1"/>
  <c r="CM289" i="1"/>
  <c r="CM304" i="1"/>
  <c r="CM286" i="1"/>
  <c r="DC237" i="1"/>
  <c r="DC248" i="1"/>
  <c r="DC259" i="1"/>
  <c r="DC265" i="1"/>
  <c r="DC261" i="1"/>
  <c r="DC235" i="1"/>
  <c r="CM307" i="1"/>
  <c r="CM306" i="1"/>
  <c r="CM303" i="1"/>
  <c r="CM250" i="1"/>
  <c r="CM323" i="1"/>
  <c r="CM318" i="1"/>
  <c r="CM329" i="1"/>
  <c r="CM268" i="1"/>
  <c r="CM308" i="1"/>
  <c r="CM330" i="1"/>
  <c r="CM262" i="1"/>
  <c r="CM331" i="1"/>
  <c r="CM253" i="1"/>
  <c r="CM328" i="1"/>
  <c r="DC229" i="1"/>
  <c r="DC233" i="1"/>
  <c r="DC268" i="1"/>
  <c r="DC257" i="1"/>
  <c r="DC332" i="1"/>
  <c r="DC225" i="1"/>
  <c r="CM271" i="1"/>
  <c r="CM311" i="1"/>
  <c r="CM224" i="1"/>
  <c r="CM221" i="1"/>
  <c r="CM321" i="1"/>
  <c r="CM248" i="1"/>
  <c r="CM274" i="1"/>
  <c r="CM270" i="1"/>
  <c r="CM312" i="1"/>
  <c r="CM298" i="1"/>
  <c r="CM278" i="1"/>
  <c r="CM314" i="1"/>
  <c r="CM256" i="1"/>
  <c r="CM319" i="1"/>
  <c r="CM260" i="1"/>
  <c r="DC230" i="1"/>
  <c r="DC250" i="1"/>
  <c r="DC219" i="1"/>
  <c r="DC223" i="1"/>
  <c r="DC312" i="1"/>
  <c r="DC218" i="1"/>
  <c r="DC240" i="1"/>
  <c r="CM259" i="1"/>
  <c r="CM296" i="1"/>
  <c r="CM310" i="1"/>
  <c r="CM299" i="1"/>
  <c r="CM263" i="1"/>
  <c r="CM326" i="1"/>
  <c r="CM275" i="1"/>
  <c r="CM269" i="1"/>
  <c r="CM261" i="1"/>
  <c r="CM317" i="1"/>
  <c r="CM320" i="1"/>
  <c r="CM228" i="1"/>
  <c r="CM305" i="1"/>
  <c r="CM247" i="1"/>
  <c r="CM309" i="1"/>
  <c r="DC307" i="1"/>
  <c r="DC253" i="1"/>
  <c r="DC273" i="1"/>
  <c r="DC252" i="1"/>
  <c r="DC260" i="1"/>
  <c r="DC234" i="1"/>
  <c r="DC220" i="1"/>
  <c r="CM290" i="1"/>
  <c r="CM219" i="1"/>
  <c r="CM222" i="1"/>
  <c r="CM226" i="1"/>
  <c r="CM242" i="1"/>
  <c r="CM282" i="1"/>
  <c r="CM227" i="1"/>
  <c r="CM229" i="1"/>
  <c r="CM276" i="1"/>
  <c r="CM243" i="1"/>
  <c r="CM252" i="1"/>
  <c r="CM280" i="1"/>
  <c r="CM232" i="1"/>
  <c r="CM287" i="1"/>
  <c r="CM240" i="1"/>
  <c r="DC246" i="1"/>
  <c r="DC236" i="1"/>
  <c r="DC262" i="1"/>
  <c r="DC263" i="1"/>
  <c r="DC251" i="1"/>
  <c r="DC221" i="1"/>
  <c r="CM266" i="1"/>
  <c r="CM324" i="1"/>
  <c r="CM297" i="1"/>
  <c r="CM244" i="1"/>
  <c r="CM302" i="1"/>
  <c r="CM241" i="1"/>
  <c r="CM267" i="1"/>
  <c r="CM239" i="1"/>
  <c r="CM281" i="1"/>
  <c r="CM293" i="1"/>
  <c r="CM301" i="1"/>
  <c r="CM265" i="1"/>
  <c r="CM285" i="1"/>
  <c r="DC224" i="1"/>
  <c r="DC226" i="1"/>
  <c r="DC308" i="1"/>
  <c r="DC231" i="1"/>
  <c r="DC222" i="1"/>
  <c r="CV317" i="1"/>
  <c r="DH273" i="1"/>
  <c r="DI272" i="1"/>
  <c r="CS317" i="1"/>
  <c r="DC274" i="1"/>
  <c r="CU300" i="1"/>
  <c r="DG322" i="1"/>
  <c r="DJ322" i="1"/>
  <c r="DK322" i="1"/>
  <c r="DL321" i="1"/>
  <c r="DN319" i="1"/>
  <c r="DF322" i="1"/>
  <c r="DJ286" i="1"/>
  <c r="DN289" i="1"/>
  <c r="CR296" i="1"/>
  <c r="DB287" i="1"/>
  <c r="DL322" i="1"/>
  <c r="DI286" i="1"/>
  <c r="DC287" i="1"/>
  <c r="DM322" i="1"/>
  <c r="DK323" i="1"/>
  <c r="CT292" i="1"/>
  <c r="DM323" i="1"/>
  <c r="DN322" i="1"/>
  <c r="DN283" i="1"/>
  <c r="DM324" i="1"/>
  <c r="DN324" i="1"/>
  <c r="DN282" i="1"/>
  <c r="CU290" i="1"/>
  <c r="CS295" i="1"/>
  <c r="CR298" i="1"/>
  <c r="CZ286" i="1"/>
  <c r="CX288" i="1"/>
  <c r="CR299" i="1"/>
  <c r="CV289" i="1"/>
  <c r="CV321" i="1"/>
  <c r="CY323" i="1"/>
  <c r="DF282" i="1"/>
  <c r="CT315" i="1"/>
  <c r="CX322" i="1"/>
  <c r="CU319" i="1"/>
  <c r="DA324" i="1"/>
  <c r="CT293" i="1"/>
  <c r="CT314" i="1"/>
  <c r="CW321" i="1"/>
  <c r="CV320" i="1"/>
  <c r="DB286" i="1"/>
  <c r="DA323" i="1"/>
  <c r="DB324" i="1"/>
  <c r="CY322" i="1"/>
  <c r="CZ322" i="1"/>
  <c r="DB323" i="1"/>
  <c r="DF284" i="1"/>
  <c r="CY321" i="1"/>
  <c r="DE323" i="1"/>
  <c r="DC288" i="1"/>
  <c r="DD288" i="1"/>
  <c r="CX319" i="1"/>
  <c r="CZ320" i="1"/>
  <c r="DC321" i="1"/>
  <c r="DD322" i="1"/>
  <c r="DK281" i="1"/>
  <c r="CY319" i="1"/>
  <c r="DA321" i="1"/>
  <c r="DL326" i="1"/>
  <c r="CU315" i="1"/>
  <c r="DD323" i="1"/>
  <c r="CZ321" i="1"/>
  <c r="CV318" i="1"/>
  <c r="DJ326" i="1"/>
  <c r="DC323" i="1"/>
  <c r="CX320" i="1"/>
  <c r="CW319" i="1"/>
  <c r="DB322" i="1"/>
  <c r="DG325" i="1"/>
  <c r="DA322" i="1"/>
  <c r="DF324" i="1"/>
  <c r="CU316" i="1"/>
  <c r="CU317" i="1"/>
  <c r="DI327" i="1"/>
  <c r="DC324" i="1"/>
  <c r="CV319" i="1"/>
  <c r="CX321" i="1"/>
  <c r="CW320" i="1"/>
  <c r="DB291" i="1"/>
  <c r="CZ323" i="1"/>
  <c r="DK329" i="1"/>
  <c r="CU318" i="1"/>
  <c r="DC326" i="1"/>
  <c r="DD326" i="1"/>
  <c r="DE326" i="1"/>
  <c r="DM330" i="1"/>
  <c r="DM278" i="1"/>
  <c r="CX323" i="1"/>
  <c r="DI283" i="1"/>
  <c r="DC292" i="1"/>
  <c r="CW322" i="1"/>
  <c r="DA327" i="1"/>
  <c r="DE227" i="1"/>
  <c r="DJ241" i="1"/>
  <c r="DA229" i="1"/>
  <c r="DE238" i="1"/>
  <c r="DF227" i="1"/>
  <c r="CY231" i="1"/>
  <c r="CZ327" i="1"/>
  <c r="DC228" i="1"/>
  <c r="DH331" i="1"/>
  <c r="DB228" i="1"/>
  <c r="DG240" i="1"/>
  <c r="DG226" i="1"/>
  <c r="CX326" i="1"/>
  <c r="DM243" i="1"/>
  <c r="DN243" i="1"/>
  <c r="CV324" i="1"/>
  <c r="CZ230" i="1"/>
  <c r="DD238" i="1"/>
  <c r="DH240" i="1"/>
  <c r="DH225" i="1"/>
  <c r="DL242" i="1"/>
  <c r="DI219" i="1"/>
  <c r="DD228" i="1"/>
  <c r="DK242" i="1"/>
  <c r="DA236" i="1"/>
  <c r="DB237" i="1"/>
  <c r="CY235" i="1"/>
  <c r="CZ236" i="1"/>
  <c r="DI241" i="1"/>
  <c r="DC328" i="1"/>
  <c r="DI223" i="1"/>
  <c r="DG330" i="1"/>
  <c r="DM274" i="1"/>
  <c r="DN272" i="1"/>
  <c r="DF239" i="1"/>
  <c r="DC238" i="1"/>
  <c r="CZ245" i="1"/>
  <c r="CU327" i="1"/>
  <c r="DJ256" i="1"/>
  <c r="DJ281" i="1"/>
  <c r="CY245" i="1"/>
  <c r="DI247" i="1"/>
  <c r="DD245" i="1"/>
  <c r="DK248" i="1"/>
  <c r="DH246" i="1"/>
  <c r="DL250" i="1"/>
  <c r="CT219" i="1"/>
  <c r="CU244" i="1"/>
  <c r="DJ247" i="1"/>
  <c r="DJ265" i="1"/>
  <c r="DA245" i="1"/>
  <c r="CT313" i="1"/>
  <c r="CX245" i="1"/>
  <c r="DK254" i="1"/>
  <c r="DB245" i="1"/>
  <c r="DL251" i="1"/>
  <c r="CU330" i="1"/>
  <c r="DK267" i="1"/>
  <c r="DK274" i="1"/>
  <c r="CV244" i="1"/>
  <c r="DI264" i="1"/>
  <c r="DC245" i="1"/>
  <c r="DG246" i="1"/>
  <c r="DE245" i="1"/>
  <c r="DF246" i="1"/>
  <c r="DI258" i="1"/>
  <c r="CW244" i="1"/>
  <c r="DA269" i="1"/>
  <c r="CR256" i="1"/>
  <c r="CV267" i="1"/>
  <c r="CT265" i="1"/>
  <c r="CX268" i="1"/>
  <c r="DB269" i="1"/>
  <c r="DC269" i="1"/>
  <c r="DC295" i="1"/>
  <c r="DG270" i="1"/>
  <c r="CW268" i="1"/>
  <c r="CU267" i="1"/>
  <c r="CY268" i="1"/>
  <c r="DE272" i="1"/>
  <c r="DD296" i="1"/>
  <c r="CR325" i="1"/>
  <c r="DG275" i="1"/>
  <c r="DJ291" i="1"/>
  <c r="CZ273" i="1"/>
  <c r="CR320" i="1"/>
  <c r="DB274" i="1"/>
  <c r="DA274" i="1"/>
  <c r="CS315" i="1"/>
  <c r="CX299" i="1"/>
  <c r="DE297" i="1"/>
  <c r="CU274" i="1"/>
  <c r="CR272" i="1"/>
  <c r="CT274" i="1"/>
  <c r="CS272" i="1"/>
  <c r="DD277" i="1"/>
  <c r="DF298" i="1"/>
  <c r="DE277" i="1"/>
  <c r="CZ300" i="1"/>
  <c r="DL293" i="1"/>
  <c r="DL284" i="1"/>
  <c r="DM288" i="1"/>
  <c r="DM286" i="1"/>
  <c r="DI299" i="1"/>
  <c r="DG301" i="1"/>
  <c r="CS277" i="1"/>
  <c r="DH300" i="1"/>
  <c r="DH281" i="1"/>
  <c r="DN286" i="1"/>
  <c r="DM284" i="1"/>
  <c r="DM283" i="1"/>
  <c r="DL283" i="1"/>
  <c r="DM299" i="1"/>
  <c r="DM285" i="1"/>
  <c r="DN287" i="1"/>
  <c r="DJ282" i="1"/>
  <c r="DK283" i="1"/>
  <c r="DD281" i="1"/>
  <c r="DL285" i="1"/>
  <c r="DA281" i="1"/>
  <c r="DN294" i="1"/>
  <c r="DM297" i="1"/>
  <c r="DL288" i="1"/>
  <c r="DJ284" i="1"/>
  <c r="DK285" i="1"/>
  <c r="DH302" i="1"/>
  <c r="DI301" i="1"/>
  <c r="DK299" i="1"/>
  <c r="DJ298" i="1"/>
  <c r="DI284" i="1"/>
  <c r="DK287" i="1"/>
  <c r="DH283" i="1"/>
  <c r="DF301" i="1"/>
  <c r="DH284" i="1"/>
  <c r="DG283" i="1"/>
  <c r="DE283" i="1"/>
  <c r="DG299" i="1"/>
  <c r="DF283" i="1"/>
  <c r="DI296" i="1"/>
  <c r="DG285" i="1"/>
  <c r="DH298" i="1"/>
  <c r="DE301" i="1"/>
  <c r="DB301" i="1"/>
  <c r="CY302" i="1"/>
  <c r="DG297" i="1"/>
  <c r="CW282" i="1"/>
  <c r="DA300" i="1"/>
  <c r="DJ299" i="1"/>
  <c r="DL291" i="1"/>
  <c r="DI287" i="1"/>
  <c r="CR286" i="1"/>
  <c r="DH286" i="1"/>
  <c r="DN292" i="1"/>
  <c r="CR284" i="1"/>
  <c r="DE284" i="1"/>
  <c r="CS284" i="1"/>
  <c r="DN302" i="1"/>
  <c r="DM291" i="1"/>
  <c r="DH287" i="1"/>
  <c r="DN297" i="1"/>
  <c r="CR283" i="1"/>
  <c r="DM301" i="1"/>
  <c r="DG286" i="1"/>
  <c r="DM295" i="1"/>
  <c r="CU283" i="1"/>
  <c r="DK302" i="1"/>
  <c r="DL300" i="1"/>
  <c r="DL296" i="1"/>
  <c r="DK291" i="1"/>
  <c r="DF285" i="1"/>
  <c r="DJ301" i="1"/>
  <c r="DG287" i="1"/>
  <c r="DK300" i="1"/>
  <c r="DK293" i="1"/>
  <c r="DD284" i="1"/>
  <c r="DK296" i="1"/>
  <c r="DJ295" i="1"/>
  <c r="DE302" i="1"/>
  <c r="DF302" i="1"/>
  <c r="DI297" i="1"/>
  <c r="CR312" i="1"/>
  <c r="CZ297" i="1"/>
  <c r="CR277" i="1"/>
  <c r="DA293" i="1"/>
  <c r="CV326" i="1"/>
  <c r="CX325" i="1"/>
  <c r="DN329" i="1"/>
  <c r="DF327" i="1"/>
  <c r="DE327" i="1"/>
  <c r="DA286" i="1"/>
  <c r="CT316" i="1"/>
  <c r="DD325" i="1"/>
  <c r="DM327" i="1"/>
  <c r="CX324" i="1"/>
  <c r="DA325" i="1"/>
  <c r="DB325" i="1"/>
  <c r="CR300" i="1"/>
  <c r="DC325" i="1"/>
  <c r="DK327" i="1"/>
  <c r="CS296" i="1"/>
  <c r="DH326" i="1"/>
  <c r="CW324" i="1"/>
  <c r="CU291" i="1"/>
  <c r="CZ287" i="1"/>
  <c r="CZ325" i="1"/>
  <c r="CU320" i="1"/>
  <c r="DA285" i="1"/>
  <c r="CV323" i="1"/>
  <c r="DE325" i="1"/>
  <c r="DF326" i="1"/>
  <c r="CY288" i="1"/>
  <c r="CY324" i="1"/>
  <c r="CW289" i="1"/>
  <c r="DN279" i="1"/>
  <c r="DG328" i="1"/>
  <c r="CW325" i="1"/>
  <c r="CU292" i="1"/>
  <c r="DJ328" i="1"/>
  <c r="CY326" i="1"/>
  <c r="DD327" i="1"/>
  <c r="CV290" i="1"/>
  <c r="CV325" i="1"/>
  <c r="CT318" i="1"/>
  <c r="CZ326" i="1"/>
  <c r="CT294" i="1"/>
  <c r="CX289" i="1"/>
  <c r="CU323" i="1"/>
  <c r="DD282" i="1"/>
  <c r="CZ288" i="1"/>
  <c r="DM275" i="1"/>
  <c r="DF281" i="1"/>
  <c r="DA287" i="1"/>
  <c r="DB328" i="1"/>
  <c r="CW290" i="1"/>
  <c r="DC329" i="1"/>
  <c r="DJ330" i="1"/>
  <c r="DH330" i="1"/>
  <c r="DA328" i="1"/>
  <c r="DN275" i="1"/>
  <c r="DL330" i="1"/>
  <c r="DL275" i="1"/>
  <c r="DF329" i="1"/>
  <c r="CY328" i="1"/>
  <c r="DM331" i="1"/>
  <c r="CT319" i="1"/>
  <c r="DG329" i="1"/>
  <c r="DN331" i="1"/>
  <c r="DE329" i="1"/>
  <c r="CY289" i="1"/>
  <c r="CZ328" i="1"/>
  <c r="CW327" i="1"/>
  <c r="DI330" i="1"/>
  <c r="CX327" i="1"/>
  <c r="CU325" i="1"/>
  <c r="CV329" i="1"/>
  <c r="DF242" i="1"/>
  <c r="CU293" i="1"/>
  <c r="CU237" i="1"/>
  <c r="DB241" i="1"/>
  <c r="CZ240" i="1"/>
  <c r="CZ224" i="1"/>
  <c r="CW239" i="1"/>
  <c r="DM271" i="1"/>
  <c r="CU228" i="1"/>
  <c r="DL243" i="1"/>
  <c r="CV227" i="1"/>
  <c r="DE241" i="1"/>
  <c r="CY240" i="1"/>
  <c r="DI243" i="1"/>
  <c r="CW291" i="1"/>
  <c r="DA219" i="1"/>
  <c r="CT324" i="1"/>
  <c r="DD241" i="1"/>
  <c r="CW226" i="1"/>
  <c r="DJ243" i="1"/>
  <c r="DN271" i="1"/>
  <c r="CV291" i="1"/>
  <c r="CY331" i="1"/>
  <c r="CZ332" i="1"/>
  <c r="DG242" i="1"/>
  <c r="CX240" i="1"/>
  <c r="DA241" i="1"/>
  <c r="CV239" i="1"/>
  <c r="CY225" i="1"/>
  <c r="CW330" i="1"/>
  <c r="CX225" i="1"/>
  <c r="DJ273" i="1"/>
  <c r="DH242" i="1"/>
  <c r="DA223" i="1"/>
  <c r="DB220" i="1"/>
  <c r="DC241" i="1"/>
  <c r="CX330" i="1"/>
  <c r="CX290" i="1"/>
  <c r="DK243" i="1"/>
  <c r="DA288" i="1"/>
  <c r="DB221" i="1"/>
  <c r="DN244" i="1"/>
  <c r="DM244" i="1"/>
  <c r="CU328" i="1"/>
  <c r="DA257" i="1"/>
  <c r="DC255" i="1"/>
  <c r="DD248" i="1"/>
  <c r="DG250" i="1"/>
  <c r="CV246" i="1"/>
  <c r="DC247" i="1"/>
  <c r="CS220" i="1"/>
  <c r="DD255" i="1"/>
  <c r="CU245" i="1"/>
  <c r="DB256" i="1"/>
  <c r="DE248" i="1"/>
  <c r="DF248" i="1"/>
  <c r="DD266" i="1"/>
  <c r="DA247" i="1"/>
  <c r="DB265" i="1"/>
  <c r="CR241" i="1"/>
  <c r="DA265" i="1"/>
  <c r="DB247" i="1"/>
  <c r="DE254" i="1"/>
  <c r="DF253" i="1"/>
  <c r="CY262" i="1"/>
  <c r="CY246" i="1"/>
  <c r="CZ289" i="1"/>
  <c r="CT244" i="1"/>
  <c r="DG251" i="1"/>
  <c r="CR224" i="1"/>
  <c r="DF268" i="1"/>
  <c r="CZ258" i="1"/>
  <c r="CS243" i="1"/>
  <c r="CW246" i="1"/>
  <c r="CX291" i="1"/>
  <c r="CV292" i="1"/>
  <c r="CY290" i="1"/>
  <c r="CZ247" i="1"/>
  <c r="CW292" i="1"/>
  <c r="DF273" i="1"/>
  <c r="CY259" i="1"/>
  <c r="CZ264" i="1"/>
  <c r="CX246" i="1"/>
  <c r="CR248" i="1"/>
  <c r="CT268" i="1"/>
  <c r="CZ290" i="1"/>
  <c r="DA289" i="1"/>
  <c r="CR330" i="1"/>
  <c r="CY274" i="1"/>
  <c r="CS265" i="1"/>
  <c r="DB285" i="1"/>
  <c r="CY291" i="1"/>
  <c r="CR262" i="1"/>
  <c r="CR257" i="1"/>
  <c r="CY272" i="1"/>
  <c r="DB288" i="1"/>
  <c r="CY273" i="1"/>
  <c r="CS323" i="1"/>
  <c r="CR326" i="1"/>
  <c r="CW277" i="1"/>
  <c r="CR269" i="1"/>
  <c r="DA290" i="1"/>
  <c r="DB289" i="1"/>
  <c r="CS313" i="1"/>
  <c r="CS312" i="1"/>
  <c r="DC289" i="1"/>
  <c r="DC286" i="1"/>
  <c r="CS270" i="1"/>
  <c r="DD287" i="1"/>
  <c r="CR322" i="1"/>
  <c r="CR270" i="1"/>
  <c r="CT273" i="1"/>
  <c r="DD289" i="1"/>
  <c r="DE288" i="1"/>
  <c r="CR319" i="1"/>
  <c r="CT276" i="1"/>
  <c r="DE289" i="1"/>
  <c r="CR317" i="1"/>
  <c r="DD286" i="1"/>
  <c r="CR274" i="1"/>
  <c r="DE287" i="1"/>
  <c r="CT278" i="1"/>
  <c r="DA295" i="1"/>
  <c r="CR315" i="1"/>
  <c r="CV298" i="1"/>
  <c r="CR275" i="1"/>
  <c r="DF288" i="1"/>
  <c r="DC285" i="1"/>
  <c r="CW299" i="1"/>
  <c r="CZ282" i="1"/>
  <c r="CY282" i="1"/>
  <c r="DA298" i="1"/>
  <c r="DF287" i="1"/>
  <c r="CY300" i="1"/>
  <c r="CR313" i="1"/>
  <c r="DE286" i="1"/>
  <c r="DB298" i="1"/>
  <c r="CV301" i="1"/>
  <c r="CW301" i="1"/>
  <c r="DC299" i="1"/>
  <c r="CR304" i="1"/>
  <c r="CX302" i="1"/>
  <c r="DH294" i="1"/>
  <c r="DB300" i="1"/>
  <c r="DD299" i="1"/>
  <c r="CX282" i="1"/>
  <c r="DA302" i="1"/>
  <c r="DB284" i="1"/>
  <c r="DD285" i="1"/>
  <c r="DD301" i="1"/>
  <c r="DE300" i="1"/>
  <c r="DC301" i="1"/>
  <c r="DE285" i="1"/>
  <c r="DF286" i="1"/>
  <c r="DI291" i="1"/>
  <c r="DC284" i="1"/>
  <c r="DF300" i="1"/>
  <c r="DG288" i="1"/>
  <c r="CZ302" i="1"/>
  <c r="DB281" i="1"/>
  <c r="DE316" i="1"/>
  <c r="CY315" i="1"/>
  <c r="DM315" i="1"/>
  <c r="CR288" i="1"/>
  <c r="DN314" i="1"/>
  <c r="CS285" i="1"/>
  <c r="DK316" i="1"/>
  <c r="DJ316" i="1"/>
  <c r="DN309" i="1"/>
  <c r="CR287" i="1"/>
  <c r="DI316" i="1"/>
  <c r="CT282" i="1"/>
  <c r="CS283" i="1"/>
  <c r="DL315" i="1"/>
  <c r="DM314" i="1"/>
  <c r="DA280" i="1"/>
  <c r="DN313" i="1"/>
  <c r="DN307" i="1"/>
  <c r="CV309" i="1"/>
  <c r="CW307" i="1"/>
  <c r="CV307" i="1"/>
  <c r="CW309" i="1"/>
  <c r="DJ315" i="1"/>
  <c r="DM306" i="1"/>
  <c r="DN306" i="1"/>
  <c r="CR285" i="1"/>
  <c r="DL314" i="1"/>
  <c r="CU306" i="1"/>
  <c r="DK315" i="1"/>
  <c r="DF315" i="1"/>
  <c r="DM311" i="1"/>
  <c r="DM313" i="1"/>
  <c r="CU281" i="1"/>
  <c r="DJ308" i="1"/>
  <c r="DG315" i="1"/>
  <c r="CX307" i="1"/>
  <c r="DN305" i="1"/>
  <c r="CX309" i="1"/>
  <c r="DM305" i="1"/>
  <c r="DJ307" i="1"/>
  <c r="DH315" i="1"/>
  <c r="CV306" i="1"/>
  <c r="DI315" i="1"/>
  <c r="DC280" i="1"/>
  <c r="CV310" i="1"/>
  <c r="CS282" i="1"/>
  <c r="DK306" i="1"/>
  <c r="DK309" i="1"/>
  <c r="DB280" i="1"/>
  <c r="DL313" i="1"/>
  <c r="DD280" i="1"/>
  <c r="DJ314" i="1"/>
  <c r="DK314" i="1"/>
  <c r="DE280" i="1"/>
  <c r="DF306" i="1"/>
  <c r="DG309" i="1"/>
  <c r="DA308" i="1"/>
  <c r="DN304" i="1"/>
  <c r="DL305" i="1"/>
  <c r="DE315" i="1"/>
  <c r="DD308" i="1"/>
  <c r="DG280" i="1"/>
  <c r="CW306" i="1"/>
  <c r="DH310" i="1"/>
  <c r="DF309" i="1"/>
  <c r="CZ280" i="1"/>
  <c r="CY280" i="1"/>
  <c r="CY309" i="1"/>
  <c r="DG306" i="1"/>
  <c r="DJ310" i="1"/>
  <c r="DK313" i="1"/>
  <c r="DH314" i="1"/>
  <c r="DE307" i="1"/>
  <c r="DF280" i="1"/>
  <c r="DI314" i="1"/>
  <c r="CX306" i="1"/>
  <c r="DK305" i="1"/>
  <c r="DH280" i="1"/>
  <c r="DA307" i="1"/>
  <c r="CR282" i="1"/>
  <c r="CZ307" i="1"/>
  <c r="CT281" i="1"/>
  <c r="DI306" i="1"/>
  <c r="DJ306" i="1"/>
  <c r="DJ313" i="1"/>
  <c r="CY306" i="1"/>
  <c r="DD307" i="1"/>
  <c r="CX280" i="1"/>
  <c r="CV280" i="1"/>
  <c r="DE308" i="1"/>
  <c r="DI310" i="1"/>
  <c r="CW280" i="1"/>
  <c r="DK312" i="1"/>
  <c r="DH306" i="1"/>
  <c r="DA309" i="1"/>
  <c r="DB315" i="1"/>
  <c r="DF314" i="1"/>
  <c r="DC279" i="1"/>
  <c r="DD309" i="1"/>
  <c r="DG310" i="1"/>
  <c r="CX310" i="1"/>
  <c r="DM304" i="1"/>
  <c r="DH311" i="1"/>
  <c r="DB279" i="1"/>
  <c r="DE306" i="1"/>
  <c r="CZ309" i="1"/>
  <c r="DC306" i="1"/>
  <c r="DJ305" i="1"/>
  <c r="DB309" i="1"/>
  <c r="CZ279" i="1"/>
  <c r="DI305" i="1"/>
  <c r="DA306" i="1"/>
  <c r="DB306" i="1"/>
  <c r="DL304" i="1"/>
  <c r="CZ306" i="1"/>
  <c r="DD306" i="1"/>
  <c r="DH313" i="1"/>
  <c r="DI313" i="1"/>
  <c r="DC315" i="1"/>
  <c r="DG305" i="1"/>
  <c r="DH305" i="1"/>
  <c r="DF310" i="1"/>
  <c r="DC309" i="1"/>
  <c r="DD315" i="1"/>
  <c r="CW310" i="1"/>
  <c r="CU305" i="1"/>
  <c r="CU280" i="1"/>
  <c r="DA279" i="1"/>
  <c r="DI311" i="1"/>
  <c r="CS281" i="1"/>
  <c r="DG314" i="1"/>
  <c r="DB310" i="1"/>
  <c r="CY279" i="1"/>
  <c r="DD279" i="1"/>
  <c r="CX305" i="1"/>
  <c r="DE314" i="1"/>
  <c r="CZ305" i="1"/>
  <c r="DC278" i="1"/>
  <c r="DG313" i="1"/>
  <c r="CX279" i="1"/>
  <c r="DK304" i="1"/>
  <c r="DE310" i="1"/>
  <c r="DE305" i="1"/>
  <c r="CY310" i="1"/>
  <c r="DD305" i="1"/>
  <c r="DJ304" i="1"/>
  <c r="DF305" i="1"/>
  <c r="DC310" i="1"/>
  <c r="DM303" i="1"/>
  <c r="DB305" i="1"/>
  <c r="DN303" i="1"/>
  <c r="CZ310" i="1"/>
  <c r="DG312" i="1"/>
  <c r="CW279" i="1"/>
  <c r="CV279" i="1"/>
  <c r="DB278" i="1"/>
  <c r="DE279" i="1"/>
  <c r="DF311" i="1"/>
  <c r="CY305" i="1"/>
  <c r="CZ278" i="1"/>
  <c r="DI304" i="1"/>
  <c r="DA305" i="1"/>
  <c r="CR281" i="1"/>
  <c r="CV305" i="1"/>
  <c r="DF279" i="1"/>
  <c r="CT280" i="1"/>
  <c r="DC305" i="1"/>
  <c r="CS280" i="1"/>
  <c r="DD310" i="1"/>
  <c r="DG279" i="1"/>
  <c r="CW305" i="1"/>
  <c r="CU279" i="1"/>
  <c r="DA311" i="1"/>
  <c r="CT304" i="1"/>
  <c r="DI279" i="1"/>
  <c r="DH279" i="1"/>
  <c r="CV304" i="1"/>
  <c r="DE278" i="1"/>
  <c r="CZ314" i="1"/>
  <c r="DG304" i="1"/>
  <c r="DB277" i="1"/>
  <c r="CV278" i="1"/>
  <c r="DE311" i="1"/>
  <c r="DF278" i="1"/>
  <c r="CT279" i="1"/>
  <c r="DC314" i="1"/>
  <c r="DA277" i="1"/>
  <c r="DN301" i="1"/>
  <c r="CY277" i="1"/>
  <c r="DG278" i="1"/>
  <c r="DM302" i="1"/>
  <c r="DF312" i="1"/>
  <c r="DF313" i="1"/>
  <c r="DC277" i="1"/>
  <c r="DD314" i="1"/>
  <c r="CU278" i="1"/>
  <c r="CR280" i="1"/>
  <c r="DL303" i="1"/>
  <c r="DE313" i="1"/>
  <c r="DF304" i="1"/>
  <c r="CS279" i="1"/>
  <c r="CW278" i="1"/>
  <c r="CX277" i="1"/>
  <c r="DD278" i="1"/>
  <c r="DB314" i="1"/>
  <c r="CZ277" i="1"/>
  <c r="DI303" i="1"/>
  <c r="DD311" i="1"/>
  <c r="DH304" i="1"/>
  <c r="CW276" i="1"/>
  <c r="DM300" i="1"/>
  <c r="CR303" i="1"/>
  <c r="DA276" i="1"/>
  <c r="DF276" i="1"/>
  <c r="CY304" i="1"/>
  <c r="CZ304" i="1"/>
  <c r="DC304" i="1"/>
  <c r="DC276" i="1"/>
  <c r="CS278" i="1"/>
  <c r="DG277" i="1"/>
  <c r="CU276" i="1"/>
  <c r="DJ303" i="1"/>
  <c r="DH278" i="1"/>
  <c r="DB276" i="1"/>
  <c r="DB304" i="1"/>
  <c r="CR279" i="1"/>
  <c r="DD304" i="1"/>
  <c r="DJ279" i="1"/>
  <c r="DA314" i="1"/>
  <c r="DE276" i="1"/>
  <c r="DC313" i="1"/>
  <c r="DD313" i="1"/>
  <c r="CW304" i="1"/>
  <c r="CU304" i="1"/>
  <c r="DN299" i="1"/>
  <c r="CY276" i="1"/>
  <c r="CZ311" i="1"/>
  <c r="CW311" i="1"/>
  <c r="CX276" i="1"/>
  <c r="DA304" i="1"/>
  <c r="DB311" i="1"/>
  <c r="CV276" i="1"/>
  <c r="CV311" i="1"/>
  <c r="DE304" i="1"/>
  <c r="CY314" i="1"/>
  <c r="CZ276" i="1"/>
  <c r="CT277" i="1"/>
  <c r="CX304" i="1"/>
  <c r="DL302" i="1"/>
  <c r="DI278" i="1"/>
  <c r="DD276" i="1"/>
  <c r="DD312" i="1"/>
  <c r="DC311" i="1"/>
  <c r="DK303" i="1"/>
  <c r="DB312" i="1"/>
  <c r="DF275" i="1"/>
  <c r="DC275" i="1"/>
  <c r="CW275" i="1"/>
  <c r="CX275" i="1"/>
  <c r="DJ278" i="1"/>
  <c r="CV275" i="1"/>
  <c r="DA313" i="1"/>
  <c r="DB275" i="1"/>
  <c r="DE275" i="1"/>
  <c r="CY275" i="1"/>
  <c r="DG276" i="1"/>
  <c r="DH303" i="1"/>
  <c r="CR276" i="1"/>
  <c r="DI302" i="1"/>
  <c r="CX311" i="1"/>
  <c r="CU275" i="1"/>
  <c r="DJ302" i="1"/>
  <c r="DK301" i="1"/>
  <c r="DL299" i="1"/>
  <c r="CY311" i="1"/>
  <c r="CZ275" i="1"/>
  <c r="DI277" i="1"/>
  <c r="DM298" i="1"/>
  <c r="DK279" i="1"/>
  <c r="DH276" i="1"/>
  <c r="DA275" i="1"/>
  <c r="DN296" i="1"/>
  <c r="DF303" i="1"/>
  <c r="DD275" i="1"/>
  <c r="DB313" i="1"/>
  <c r="DL280" i="1"/>
  <c r="CT275" i="1"/>
  <c r="CS275" i="1"/>
  <c r="DG303" i="1"/>
  <c r="CR273" i="1"/>
  <c r="DE303" i="1"/>
  <c r="DF274" i="1"/>
  <c r="DI275" i="1"/>
  <c r="CS273" i="1"/>
  <c r="DJ276" i="1"/>
  <c r="DA303" i="1"/>
  <c r="DL279" i="1"/>
  <c r="DG302" i="1"/>
  <c r="DB303" i="1"/>
  <c r="CT272" i="1"/>
  <c r="DN295" i="1"/>
  <c r="DL297" i="1"/>
  <c r="CV272" i="1"/>
  <c r="CZ312" i="1"/>
  <c r="CX313" i="1"/>
  <c r="DM296" i="1"/>
  <c r="DH301" i="1"/>
  <c r="DA272" i="1"/>
  <c r="DB273" i="1"/>
  <c r="DI300" i="1"/>
  <c r="DC303" i="1"/>
  <c r="DD303" i="1"/>
  <c r="CW272" i="1"/>
  <c r="CX272" i="1"/>
  <c r="CU272" i="1"/>
  <c r="DJ300" i="1"/>
  <c r="DH275" i="1"/>
  <c r="CY313" i="1"/>
  <c r="CY312" i="1"/>
  <c r="CZ313" i="1"/>
  <c r="DK278" i="1"/>
  <c r="DE274" i="1"/>
  <c r="DD273" i="1"/>
  <c r="DG274" i="1"/>
  <c r="CX312" i="1"/>
  <c r="DK298" i="1"/>
  <c r="DM294" i="1"/>
  <c r="CU313" i="1"/>
  <c r="DK276" i="1"/>
  <c r="DB302" i="1"/>
  <c r="DL278" i="1"/>
  <c r="CZ303" i="1"/>
  <c r="DI274" i="1"/>
  <c r="DC302" i="1"/>
  <c r="CX303" i="1"/>
  <c r="DJ297" i="1"/>
  <c r="CV312" i="1"/>
  <c r="CY303" i="1"/>
  <c r="CT271" i="1"/>
  <c r="CT312" i="1"/>
  <c r="DC271" i="1"/>
  <c r="CX271" i="1"/>
  <c r="CU303" i="1"/>
  <c r="DL295" i="1"/>
  <c r="DD271" i="1"/>
  <c r="DG300" i="1"/>
  <c r="CW303" i="1"/>
  <c r="DJ275" i="1"/>
  <c r="DH272" i="1"/>
  <c r="DE271" i="1"/>
  <c r="DF272" i="1"/>
  <c r="CY271" i="1"/>
  <c r="DI298" i="1"/>
  <c r="CS314" i="1"/>
  <c r="DD302" i="1"/>
  <c r="DG272" i="1"/>
  <c r="DH299" i="1"/>
  <c r="DN293" i="1"/>
  <c r="CR311" i="1"/>
  <c r="CR271" i="1"/>
  <c r="CV303" i="1"/>
  <c r="CW271" i="1"/>
  <c r="DB271" i="1"/>
  <c r="CR314" i="1"/>
  <c r="CZ271" i="1"/>
  <c r="CS271" i="1"/>
  <c r="CW312" i="1"/>
  <c r="DM280" i="1"/>
  <c r="CV271" i="1"/>
  <c r="CT303" i="1"/>
  <c r="CW313" i="1"/>
  <c r="CU271" i="1"/>
  <c r="DK297" i="1"/>
  <c r="DL294" i="1"/>
  <c r="DL276" i="1"/>
  <c r="CV302" i="1"/>
  <c r="DG298" i="1"/>
  <c r="DM293" i="1"/>
  <c r="DH297" i="1"/>
  <c r="DN290" i="1"/>
  <c r="CV270" i="1"/>
  <c r="CT302" i="1"/>
  <c r="CS303" i="1"/>
  <c r="CS311" i="1"/>
  <c r="DD300" i="1"/>
  <c r="DK295" i="1"/>
  <c r="DE299" i="1"/>
  <c r="CY301" i="1"/>
  <c r="CZ270" i="1"/>
  <c r="CS320" i="1"/>
  <c r="CW270" i="1"/>
  <c r="DA270" i="1"/>
  <c r="DB270" i="1"/>
  <c r="DE270" i="1"/>
  <c r="CY270" i="1"/>
  <c r="CZ301" i="1"/>
  <c r="DD270" i="1"/>
  <c r="DG271" i="1"/>
  <c r="CX270" i="1"/>
  <c r="DK272" i="1"/>
  <c r="CT317" i="1"/>
  <c r="CT270" i="1"/>
  <c r="CX301" i="1"/>
  <c r="CU314" i="1"/>
  <c r="DF299" i="1"/>
  <c r="DI271" i="1"/>
  <c r="DC300" i="1"/>
  <c r="CW302" i="1"/>
  <c r="DM279" i="1"/>
  <c r="CU302" i="1"/>
  <c r="CU270" i="1"/>
  <c r="DJ296" i="1"/>
  <c r="DH271" i="1"/>
  <c r="DC270" i="1"/>
  <c r="DA301" i="1"/>
  <c r="CS269" i="1"/>
  <c r="DJ272" i="1"/>
  <c r="DL292" i="1"/>
  <c r="CV265" i="1"/>
  <c r="DE267" i="1"/>
  <c r="DI269" i="1"/>
  <c r="DG268" i="1"/>
  <c r="DJ294" i="1"/>
  <c r="DB299" i="1"/>
  <c r="DN288" i="1"/>
  <c r="CR310" i="1"/>
  <c r="CR263" i="1"/>
  <c r="DF297" i="1"/>
  <c r="CZ266" i="1"/>
  <c r="CT311" i="1"/>
  <c r="CT264" i="1"/>
  <c r="CU322" i="1"/>
  <c r="DH269" i="1"/>
  <c r="DN285" i="1"/>
  <c r="CR249" i="1"/>
  <c r="CV300" i="1"/>
  <c r="CT301" i="1"/>
  <c r="DC298" i="1"/>
  <c r="CW300" i="1"/>
  <c r="CW265" i="1"/>
  <c r="DH296" i="1"/>
  <c r="DB266" i="1"/>
  <c r="DL271" i="1"/>
  <c r="DF267" i="1"/>
  <c r="CS250" i="1"/>
  <c r="CS252" i="1"/>
  <c r="DK294" i="1"/>
  <c r="CZ299" i="1"/>
  <c r="DC266" i="1"/>
  <c r="CS264" i="1"/>
  <c r="DD267" i="1"/>
  <c r="CU301" i="1"/>
  <c r="DK270" i="1"/>
  <c r="CX265" i="1"/>
  <c r="CX300" i="1"/>
  <c r="CY299" i="1"/>
  <c r="DD298" i="1"/>
  <c r="CR253" i="1"/>
  <c r="CR329" i="1"/>
  <c r="DE298" i="1"/>
  <c r="CY266" i="1"/>
  <c r="CT325" i="1"/>
  <c r="DI295" i="1"/>
  <c r="CS329" i="1"/>
  <c r="DG296" i="1"/>
  <c r="DM276" i="1"/>
  <c r="DM290" i="1"/>
  <c r="CU265" i="1"/>
  <c r="DJ270" i="1"/>
  <c r="DB244" i="1"/>
  <c r="CR223" i="1"/>
  <c r="DL246" i="1"/>
  <c r="CV316" i="1"/>
  <c r="CT300" i="1"/>
  <c r="CS222" i="1"/>
  <c r="DG245" i="1"/>
  <c r="CX332" i="1"/>
  <c r="DM247" i="1"/>
  <c r="DJ246" i="1"/>
  <c r="DN266" i="1"/>
  <c r="CR309" i="1"/>
  <c r="DL290" i="1"/>
  <c r="CZ324" i="1"/>
  <c r="DC244" i="1"/>
  <c r="CS302" i="1"/>
  <c r="CX243" i="1"/>
  <c r="CU299" i="1"/>
  <c r="DH245" i="1"/>
  <c r="CV299" i="1"/>
  <c r="CY244" i="1"/>
  <c r="CT221" i="1"/>
  <c r="DD329" i="1"/>
  <c r="DD244" i="1"/>
  <c r="CW218" i="1"/>
  <c r="CW243" i="1"/>
  <c r="DA331" i="1"/>
  <c r="DN248" i="1"/>
  <c r="CR242" i="1"/>
  <c r="DC330" i="1"/>
  <c r="DD297" i="1"/>
  <c r="CU312" i="1"/>
  <c r="CU243" i="1"/>
  <c r="DJ293" i="1"/>
  <c r="DB327" i="1"/>
  <c r="DN254" i="1"/>
  <c r="DL261" i="1"/>
  <c r="DF296" i="1"/>
  <c r="DF244" i="1"/>
  <c r="CY320" i="1"/>
  <c r="CZ331" i="1"/>
  <c r="CT243" i="1"/>
  <c r="DI294" i="1"/>
  <c r="DD328" i="1"/>
  <c r="DG295" i="1"/>
  <c r="CW298" i="1"/>
  <c r="DK292" i="1"/>
  <c r="DA297" i="1"/>
  <c r="DB330" i="1"/>
  <c r="DN278" i="1"/>
  <c r="CV243" i="1"/>
  <c r="CY298" i="1"/>
  <c r="CW318" i="1"/>
  <c r="CX318" i="1"/>
  <c r="DM289" i="1"/>
  <c r="DM265" i="1"/>
  <c r="DH295" i="1"/>
  <c r="DA326" i="1"/>
  <c r="DB297" i="1"/>
  <c r="DL259" i="1"/>
  <c r="CV218" i="1"/>
  <c r="DE296" i="1"/>
  <c r="CY332" i="1"/>
  <c r="CZ298" i="1"/>
  <c r="DI245" i="1"/>
  <c r="DC327" i="1"/>
  <c r="CS310" i="1"/>
  <c r="DA244" i="1"/>
  <c r="DE244" i="1"/>
  <c r="CZ244" i="1"/>
  <c r="DC297" i="1"/>
  <c r="CS242" i="1"/>
  <c r="CX298" i="1"/>
  <c r="DM257" i="1"/>
  <c r="CU220" i="1"/>
  <c r="DK246" i="1"/>
  <c r="DB321" i="1"/>
  <c r="DI228" i="1"/>
  <c r="CW316" i="1"/>
  <c r="DJ329" i="1"/>
  <c r="DL224" i="1"/>
  <c r="DE295" i="1"/>
  <c r="DG231" i="1"/>
  <c r="DJ239" i="1"/>
  <c r="DA296" i="1"/>
  <c r="DN242" i="1"/>
  <c r="DF295" i="1"/>
  <c r="DI238" i="1"/>
  <c r="DC296" i="1"/>
  <c r="CS301" i="1"/>
  <c r="DG294" i="1"/>
  <c r="CX297" i="1"/>
  <c r="DJ227" i="1"/>
  <c r="DK290" i="1"/>
  <c r="DH237" i="1"/>
  <c r="DB296" i="1"/>
  <c r="CZ319" i="1"/>
  <c r="DM282" i="1"/>
  <c r="DH229" i="1"/>
  <c r="DA320" i="1"/>
  <c r="CY318" i="1"/>
  <c r="CT299" i="1"/>
  <c r="DI293" i="1"/>
  <c r="CS309" i="1"/>
  <c r="DD324" i="1"/>
  <c r="CW297" i="1"/>
  <c r="CX317" i="1"/>
  <c r="DK240" i="1"/>
  <c r="CR308" i="1"/>
  <c r="DL289" i="1"/>
  <c r="DE324" i="1"/>
  <c r="DI328" i="1"/>
  <c r="DC322" i="1"/>
  <c r="DG326" i="1"/>
  <c r="DM241" i="1"/>
  <c r="DJ292" i="1"/>
  <c r="DL332" i="1"/>
  <c r="DL240" i="1"/>
  <c r="CY297" i="1"/>
  <c r="CZ296" i="1"/>
  <c r="DD295" i="1"/>
  <c r="CU298" i="1"/>
  <c r="DK330" i="1"/>
  <c r="DK226" i="1"/>
  <c r="CV297" i="1"/>
  <c r="DF325" i="1"/>
  <c r="DG235" i="1"/>
  <c r="DH328" i="1"/>
  <c r="DH293" i="1"/>
  <c r="DB295" i="1"/>
  <c r="CY296" i="1"/>
  <c r="DC294" i="1"/>
  <c r="DG293" i="1"/>
  <c r="DB319" i="1"/>
  <c r="DF323" i="1"/>
  <c r="DC320" i="1"/>
  <c r="DH325" i="1"/>
  <c r="DK328" i="1"/>
  <c r="CR307" i="1"/>
  <c r="CW296" i="1"/>
  <c r="DH292" i="1"/>
  <c r="DL286" i="1"/>
  <c r="DE322" i="1"/>
  <c r="DE294" i="1"/>
  <c r="CZ295" i="1"/>
  <c r="DI326" i="1"/>
  <c r="DD294" i="1"/>
  <c r="DD321" i="1"/>
  <c r="DM329" i="1"/>
  <c r="DJ290" i="1"/>
  <c r="DA319" i="1"/>
  <c r="CX296" i="1"/>
  <c r="CU297" i="1"/>
  <c r="DJ327" i="1"/>
  <c r="DL328" i="1"/>
  <c r="CV296" i="1"/>
  <c r="DF294" i="1"/>
  <c r="CT298" i="1"/>
  <c r="DG324" i="1"/>
  <c r="DK289" i="1"/>
  <c r="DN328" i="1"/>
  <c r="DE293" i="1"/>
  <c r="DD320" i="1"/>
  <c r="DG292" i="1"/>
  <c r="CW295" i="1"/>
  <c r="CV295" i="1"/>
  <c r="CZ318" i="1"/>
  <c r="DI290" i="1"/>
  <c r="DF321" i="1"/>
  <c r="CY317" i="1"/>
  <c r="CZ294" i="1"/>
  <c r="CT310" i="1"/>
  <c r="CS308" i="1"/>
  <c r="CX295" i="1"/>
  <c r="DH291" i="1"/>
  <c r="DF293" i="1"/>
  <c r="CY295" i="1"/>
  <c r="CW315" i="1"/>
  <c r="DH324" i="1"/>
  <c r="DG323" i="1"/>
  <c r="CX316" i="1"/>
  <c r="CU296" i="1"/>
  <c r="DK288" i="1"/>
  <c r="DJ289" i="1"/>
  <c r="DA294" i="1"/>
  <c r="DB294" i="1"/>
  <c r="DL327" i="1"/>
  <c r="CS300" i="1"/>
  <c r="DD293" i="1"/>
  <c r="DM328" i="1"/>
  <c r="DI325" i="1"/>
  <c r="DK326" i="1"/>
  <c r="DN280" i="1"/>
  <c r="CR306" i="1"/>
  <c r="DC293" i="1"/>
  <c r="CX294" i="1"/>
  <c r="DH290" i="1"/>
  <c r="DF291" i="1"/>
  <c r="CU295" i="1"/>
  <c r="DJ288" i="1"/>
  <c r="DH323" i="1"/>
  <c r="DG290" i="1"/>
  <c r="BB217" i="1"/>
  <c r="CJ261" i="1" s="1"/>
  <c r="DB293" i="1"/>
  <c r="DI324" i="1"/>
  <c r="CS299" i="1"/>
  <c r="CW294" i="1"/>
  <c r="DM326" i="1"/>
  <c r="DK325" i="1"/>
  <c r="DK284" i="1"/>
  <c r="CT297" i="1"/>
  <c r="DI289" i="1"/>
  <c r="DJ325" i="1"/>
  <c r="DN327" i="1"/>
  <c r="DE320" i="1"/>
  <c r="CY294" i="1"/>
  <c r="CZ293" i="1"/>
  <c r="DD292" i="1"/>
  <c r="BS217" i="1"/>
  <c r="CJ278" i="1" s="1"/>
  <c r="DE292" i="1"/>
  <c r="DC319" i="1"/>
  <c r="CT296" i="1"/>
  <c r="DI288" i="1"/>
  <c r="DG321" i="1"/>
  <c r="DJ324" i="1"/>
  <c r="CG217" i="1"/>
  <c r="CJ292" i="1" s="1"/>
  <c r="CS307" i="1"/>
  <c r="CX293" i="1"/>
  <c r="DA318" i="1"/>
  <c r="DN326" i="1"/>
  <c r="EP335" i="1"/>
  <c r="EP365" i="1"/>
  <c r="EP378" i="1"/>
  <c r="EP344" i="1"/>
  <c r="EP353" i="1"/>
  <c r="EP337" i="1"/>
  <c r="EP358" i="1"/>
  <c r="EP331" i="1"/>
  <c r="EP373" i="1"/>
  <c r="EP329" i="1"/>
  <c r="EP372" i="1"/>
  <c r="EP355" i="1"/>
  <c r="EP343" i="1"/>
  <c r="EP360" i="1"/>
  <c r="EP327" i="1"/>
  <c r="EP338" i="1"/>
  <c r="EP350" i="1"/>
  <c r="EP351" i="1"/>
  <c r="EP347" i="1"/>
  <c r="EP371" i="1"/>
  <c r="EP339" i="1"/>
  <c r="EP346" i="1"/>
  <c r="EP326" i="1"/>
  <c r="EP324" i="1"/>
  <c r="EP375" i="1"/>
  <c r="EP325" i="1"/>
  <c r="EP354" i="1"/>
  <c r="EP341" i="1"/>
  <c r="EP370" i="1"/>
  <c r="EP376" i="1"/>
  <c r="EP366" i="1"/>
  <c r="EP356" i="1"/>
  <c r="EP349" i="1"/>
  <c r="EP359" i="1"/>
  <c r="EP332" i="1"/>
  <c r="EP368" i="1"/>
  <c r="EP328" i="1"/>
  <c r="EP357" i="1"/>
  <c r="EP361" i="1"/>
  <c r="EP352" i="1"/>
  <c r="EP348" i="1"/>
  <c r="EP367" i="1"/>
  <c r="EP374" i="1"/>
  <c r="EP336" i="1"/>
  <c r="EP340" i="1"/>
  <c r="EP333" i="1"/>
  <c r="EP364" i="1"/>
  <c r="EP330" i="1"/>
  <c r="EP345" i="1"/>
  <c r="EP362" i="1"/>
  <c r="EP377" i="1"/>
  <c r="EP363" i="1"/>
  <c r="EP334" i="1"/>
  <c r="EP342" i="1"/>
  <c r="EP369" i="1"/>
  <c r="EP306" i="1"/>
  <c r="EP232" i="1"/>
  <c r="EP265" i="1"/>
  <c r="EP284" i="1"/>
  <c r="EP323" i="1"/>
  <c r="EP254" i="1"/>
  <c r="EP251" i="1"/>
  <c r="EP271" i="1"/>
  <c r="EP269" i="1"/>
  <c r="EP288" i="1"/>
  <c r="EP230" i="1"/>
  <c r="EP319" i="1"/>
  <c r="EP283" i="1"/>
  <c r="EP266" i="1"/>
  <c r="EP223" i="1"/>
  <c r="EP238" i="1"/>
  <c r="EP261" i="1"/>
  <c r="EP280" i="1"/>
  <c r="EP302" i="1"/>
  <c r="EP267" i="1"/>
  <c r="EP281" i="1"/>
  <c r="EP287" i="1"/>
  <c r="EP304" i="1"/>
  <c r="EP293" i="1"/>
  <c r="EP298" i="1"/>
  <c r="EP252" i="1"/>
  <c r="EP321" i="1"/>
  <c r="EP241" i="1"/>
  <c r="EP277" i="1"/>
  <c r="EP231" i="1"/>
  <c r="EP320" i="1"/>
  <c r="EP243" i="1"/>
  <c r="EP229" i="1"/>
  <c r="EP276" i="1"/>
  <c r="EP318" i="1"/>
  <c r="EP237" i="1"/>
  <c r="EP315" i="1"/>
  <c r="EP246" i="1"/>
  <c r="EP290" i="1"/>
  <c r="EP249" i="1"/>
  <c r="EP294" i="1"/>
  <c r="EP308" i="1"/>
  <c r="EP236" i="1"/>
  <c r="EP250" i="1"/>
  <c r="EP256" i="1"/>
  <c r="EP273" i="1"/>
  <c r="EP279" i="1"/>
  <c r="EP316" i="1"/>
  <c r="EP235" i="1"/>
  <c r="EP226" i="1"/>
  <c r="EP227" i="1"/>
  <c r="EP247" i="1"/>
  <c r="EP296" i="1"/>
  <c r="EP233" i="1"/>
  <c r="EP307" i="1"/>
  <c r="EP314" i="1"/>
  <c r="EP245" i="1"/>
  <c r="EP272" i="1"/>
  <c r="EP312" i="1"/>
  <c r="EP221" i="1"/>
  <c r="EP309" i="1"/>
  <c r="EP220" i="1"/>
  <c r="EP262" i="1"/>
  <c r="EP259" i="1"/>
  <c r="EP242" i="1"/>
  <c r="EP248" i="1"/>
  <c r="EP268" i="1"/>
  <c r="EP310" i="1"/>
  <c r="EP282" i="1"/>
  <c r="EP313" i="1"/>
  <c r="EP291" i="1"/>
  <c r="EP274" i="1"/>
  <c r="EP222" i="1"/>
  <c r="EP239" i="1"/>
  <c r="EP322" i="1"/>
  <c r="EP240" i="1"/>
  <c r="EP301" i="1"/>
  <c r="EP253" i="1"/>
  <c r="EP260" i="1"/>
  <c r="EP264" i="1"/>
  <c r="EP228" i="1"/>
  <c r="EP285" i="1"/>
  <c r="EP257" i="1"/>
  <c r="EP263" i="1"/>
  <c r="EP258" i="1"/>
  <c r="EP225" i="1"/>
  <c r="EP297" i="1"/>
  <c r="EP299" i="1"/>
  <c r="EP224" i="1"/>
  <c r="EP305" i="1"/>
  <c r="EP286" i="1"/>
  <c r="EP275" i="1"/>
  <c r="EP295" i="1"/>
  <c r="EP244" i="1"/>
  <c r="EP317" i="1"/>
  <c r="EP278" i="1"/>
  <c r="EP292" i="1"/>
  <c r="EP270" i="1"/>
  <c r="EP219" i="1"/>
  <c r="EP289" i="1"/>
  <c r="EP234" i="1"/>
  <c r="EP218" i="1"/>
  <c r="EP255" i="1"/>
  <c r="EP311" i="1"/>
  <c r="EP300" i="1"/>
  <c r="EP303" i="1"/>
  <c r="DC291" i="1"/>
  <c r="BY217" i="1"/>
  <c r="CJ284" i="1" s="1"/>
  <c r="DA292" i="1"/>
  <c r="DR217" i="1"/>
  <c r="ES218" i="1" s="1"/>
  <c r="DS217" i="1"/>
  <c r="ES219" i="1" s="1"/>
  <c r="DU217" i="1"/>
  <c r="ES221" i="1" s="1"/>
  <c r="EM330" i="1"/>
  <c r="EM372" i="1"/>
  <c r="EM336" i="1"/>
  <c r="EM327" i="1"/>
  <c r="EM373" i="1"/>
  <c r="EM363" i="1"/>
  <c r="EM374" i="1"/>
  <c r="EM338" i="1"/>
  <c r="EM329" i="1"/>
  <c r="EM366" i="1"/>
  <c r="EM358" i="1"/>
  <c r="EM375" i="1"/>
  <c r="EM365" i="1"/>
  <c r="EM376" i="1"/>
  <c r="EM324" i="1"/>
  <c r="EM353" i="1"/>
  <c r="EM349" i="1"/>
  <c r="EM328" i="1"/>
  <c r="EM355" i="1"/>
  <c r="EM332" i="1"/>
  <c r="EM361" i="1"/>
  <c r="EM351" i="1"/>
  <c r="EM350" i="1"/>
  <c r="EM335" i="1"/>
  <c r="EM364" i="1"/>
  <c r="EM347" i="1"/>
  <c r="EM354" i="1"/>
  <c r="EM357" i="1"/>
  <c r="EM337" i="1"/>
  <c r="EM360" i="1"/>
  <c r="EM325" i="1"/>
  <c r="EM326" i="1"/>
  <c r="EM345" i="1"/>
  <c r="EM362" i="1"/>
  <c r="EM341" i="1"/>
  <c r="EM334" i="1"/>
  <c r="EM369" i="1"/>
  <c r="EM359" i="1"/>
  <c r="EM367" i="1"/>
  <c r="EM342" i="1"/>
  <c r="EM377" i="1"/>
  <c r="EM331" i="1"/>
  <c r="EM339" i="1"/>
  <c r="EM340" i="1"/>
  <c r="EM368" i="1"/>
  <c r="EM343" i="1"/>
  <c r="EM344" i="1"/>
  <c r="EM348" i="1"/>
  <c r="EM370" i="1"/>
  <c r="EM371" i="1"/>
  <c r="EM346" i="1"/>
  <c r="EM356" i="1"/>
  <c r="EM333" i="1"/>
  <c r="EM352" i="1"/>
  <c r="EM378" i="1"/>
  <c r="EM302" i="1"/>
  <c r="EM281" i="1"/>
  <c r="EM304" i="1"/>
  <c r="EM293" i="1"/>
  <c r="EM279" i="1"/>
  <c r="EM221" i="1"/>
  <c r="EM267" i="1"/>
  <c r="EM314" i="1"/>
  <c r="EM245" i="1"/>
  <c r="EM276" i="1"/>
  <c r="EM242" i="1"/>
  <c r="EM248" i="1"/>
  <c r="EM318" i="1"/>
  <c r="EM315" i="1"/>
  <c r="EM246" i="1"/>
  <c r="EM249" i="1"/>
  <c r="EM274" i="1"/>
  <c r="EM311" i="1"/>
  <c r="EM317" i="1"/>
  <c r="EM236" i="1"/>
  <c r="EM278" i="1"/>
  <c r="EM320" i="1"/>
  <c r="EM243" i="1"/>
  <c r="EM306" i="1"/>
  <c r="EM273" i="1"/>
  <c r="EM232" i="1"/>
  <c r="EM307" i="1"/>
  <c r="EM284" i="1"/>
  <c r="EM272" i="1"/>
  <c r="EM271" i="1"/>
  <c r="EM301" i="1"/>
  <c r="EM235" i="1"/>
  <c r="EM282" i="1"/>
  <c r="EM255" i="1"/>
  <c r="EM305" i="1"/>
  <c r="EM319" i="1"/>
  <c r="EM303" i="1"/>
  <c r="EM322" i="1"/>
  <c r="EM220" i="1"/>
  <c r="EM262" i="1"/>
  <c r="EM312" i="1"/>
  <c r="EM259" i="1"/>
  <c r="EM268" i="1"/>
  <c r="EM234" i="1"/>
  <c r="EM240" i="1"/>
  <c r="EM310" i="1"/>
  <c r="EM313" i="1"/>
  <c r="EM291" i="1"/>
  <c r="EM222" i="1"/>
  <c r="EM287" i="1"/>
  <c r="EM265" i="1"/>
  <c r="EM269" i="1"/>
  <c r="EM299" i="1"/>
  <c r="EM230" i="1"/>
  <c r="EM257" i="1"/>
  <c r="EM297" i="1"/>
  <c r="EM285" i="1"/>
  <c r="EM228" i="1"/>
  <c r="EM309" i="1"/>
  <c r="EM238" i="1"/>
  <c r="EM229" i="1"/>
  <c r="EM323" i="1"/>
  <c r="EM254" i="1"/>
  <c r="EM237" i="1"/>
  <c r="EM261" i="1"/>
  <c r="EM250" i="1"/>
  <c r="EM256" i="1"/>
  <c r="EM223" i="1"/>
  <c r="EM280" i="1"/>
  <c r="EM251" i="1"/>
  <c r="EM298" i="1"/>
  <c r="EM290" i="1"/>
  <c r="EM316" i="1"/>
  <c r="EM226" i="1"/>
  <c r="EM244" i="1"/>
  <c r="EM286" i="1"/>
  <c r="EM260" i="1"/>
  <c r="EM264" i="1"/>
  <c r="EM295" i="1"/>
  <c r="EM294" i="1"/>
  <c r="EM227" i="1"/>
  <c r="EM300" i="1"/>
  <c r="EM225" i="1"/>
  <c r="EM252" i="1"/>
  <c r="EM253" i="1"/>
  <c r="EM247" i="1"/>
  <c r="EM266" i="1"/>
  <c r="EM239" i="1"/>
  <c r="EM283" i="1"/>
  <c r="EM275" i="1"/>
  <c r="EM308" i="1"/>
  <c r="EM296" i="1"/>
  <c r="EM263" i="1"/>
  <c r="EM258" i="1"/>
  <c r="EM270" i="1"/>
  <c r="EM218" i="1"/>
  <c r="EM233" i="1"/>
  <c r="EM277" i="1"/>
  <c r="EM289" i="1"/>
  <c r="EM288" i="1"/>
  <c r="EM224" i="1"/>
  <c r="EM241" i="1"/>
  <c r="EM219" i="1"/>
  <c r="EM321" i="1"/>
  <c r="EM292" i="1"/>
  <c r="EM231" i="1"/>
  <c r="DF290" i="1"/>
  <c r="EQ326" i="1"/>
  <c r="EQ376" i="1"/>
  <c r="EQ332" i="1"/>
  <c r="EQ363" i="1"/>
  <c r="EQ327" i="1"/>
  <c r="EQ364" i="1"/>
  <c r="EQ331" i="1"/>
  <c r="EQ334" i="1"/>
  <c r="EQ325" i="1"/>
  <c r="EQ346" i="1"/>
  <c r="EQ335" i="1"/>
  <c r="EQ351" i="1"/>
  <c r="EQ366" i="1"/>
  <c r="EQ354" i="1"/>
  <c r="EQ352" i="1"/>
  <c r="EQ373" i="1"/>
  <c r="EQ339" i="1"/>
  <c r="EQ324" i="1"/>
  <c r="EQ377" i="1"/>
  <c r="EQ338" i="1"/>
  <c r="EQ341" i="1"/>
  <c r="EQ329" i="1"/>
  <c r="EQ374" i="1"/>
  <c r="EQ343" i="1"/>
  <c r="EQ328" i="1"/>
  <c r="EQ349" i="1"/>
  <c r="EQ359" i="1"/>
  <c r="EQ353" i="1"/>
  <c r="EQ345" i="1"/>
  <c r="EQ336" i="1"/>
  <c r="EQ357" i="1"/>
  <c r="EQ361" i="1"/>
  <c r="EQ355" i="1"/>
  <c r="EQ347" i="1"/>
  <c r="EQ344" i="1"/>
  <c r="EQ371" i="1"/>
  <c r="EQ375" i="1"/>
  <c r="EQ360" i="1"/>
  <c r="EQ342" i="1"/>
  <c r="EQ356" i="1"/>
  <c r="EQ368" i="1"/>
  <c r="EQ370" i="1"/>
  <c r="EQ358" i="1"/>
  <c r="EQ333" i="1"/>
  <c r="EQ372" i="1"/>
  <c r="EQ367" i="1"/>
  <c r="EQ365" i="1"/>
  <c r="EQ369" i="1"/>
  <c r="EQ348" i="1"/>
  <c r="EQ340" i="1"/>
  <c r="EQ350" i="1"/>
  <c r="EQ362" i="1"/>
  <c r="EQ330" i="1"/>
  <c r="EQ378" i="1"/>
  <c r="EQ337" i="1"/>
  <c r="EQ220" i="1"/>
  <c r="EQ262" i="1"/>
  <c r="EQ312" i="1"/>
  <c r="EQ242" i="1"/>
  <c r="EQ248" i="1"/>
  <c r="EQ268" i="1"/>
  <c r="EQ310" i="1"/>
  <c r="EQ243" i="1"/>
  <c r="EQ238" i="1"/>
  <c r="EQ304" i="1"/>
  <c r="EQ306" i="1"/>
  <c r="EQ232" i="1"/>
  <c r="EQ265" i="1"/>
  <c r="EQ299" i="1"/>
  <c r="EQ227" i="1"/>
  <c r="EQ257" i="1"/>
  <c r="EQ297" i="1"/>
  <c r="EQ303" i="1"/>
  <c r="EQ277" i="1"/>
  <c r="EQ284" i="1"/>
  <c r="EQ272" i="1"/>
  <c r="EQ323" i="1"/>
  <c r="EQ254" i="1"/>
  <c r="EQ320" i="1"/>
  <c r="EQ223" i="1"/>
  <c r="EQ259" i="1"/>
  <c r="EQ261" i="1"/>
  <c r="EQ280" i="1"/>
  <c r="EQ234" i="1"/>
  <c r="EQ240" i="1"/>
  <c r="EQ294" i="1"/>
  <c r="EQ244" i="1"/>
  <c r="EQ286" i="1"/>
  <c r="EQ219" i="1"/>
  <c r="EQ260" i="1"/>
  <c r="EQ285" i="1"/>
  <c r="EQ292" i="1"/>
  <c r="EQ302" i="1"/>
  <c r="EQ267" i="1"/>
  <c r="EQ281" i="1"/>
  <c r="EQ287" i="1"/>
  <c r="EQ298" i="1"/>
  <c r="EQ252" i="1"/>
  <c r="EQ321" i="1"/>
  <c r="EQ241" i="1"/>
  <c r="EQ296" i="1"/>
  <c r="EQ307" i="1"/>
  <c r="EQ309" i="1"/>
  <c r="EQ229" i="1"/>
  <c r="EQ276" i="1"/>
  <c r="EQ318" i="1"/>
  <c r="EQ237" i="1"/>
  <c r="EQ315" i="1"/>
  <c r="EQ246" i="1"/>
  <c r="EQ290" i="1"/>
  <c r="EQ249" i="1"/>
  <c r="EQ308" i="1"/>
  <c r="EQ236" i="1"/>
  <c r="EQ278" i="1"/>
  <c r="EQ250" i="1"/>
  <c r="EQ256" i="1"/>
  <c r="EQ273" i="1"/>
  <c r="EQ279" i="1"/>
  <c r="EQ251" i="1"/>
  <c r="EQ314" i="1"/>
  <c r="EQ245" i="1"/>
  <c r="EQ293" i="1"/>
  <c r="EQ221" i="1"/>
  <c r="EQ301" i="1"/>
  <c r="EQ288" i="1"/>
  <c r="EQ224" i="1"/>
  <c r="EQ255" i="1"/>
  <c r="EQ253" i="1"/>
  <c r="EQ305" i="1"/>
  <c r="EQ311" i="1"/>
  <c r="EQ317" i="1"/>
  <c r="EQ300" i="1"/>
  <c r="EQ263" i="1"/>
  <c r="EQ258" i="1"/>
  <c r="EQ316" i="1"/>
  <c r="EQ319" i="1"/>
  <c r="EQ266" i="1"/>
  <c r="EQ271" i="1"/>
  <c r="EQ228" i="1"/>
  <c r="EQ313" i="1"/>
  <c r="EQ274" i="1"/>
  <c r="EQ247" i="1"/>
  <c r="EQ231" i="1"/>
  <c r="EQ230" i="1"/>
  <c r="EQ239" i="1"/>
  <c r="EQ275" i="1"/>
  <c r="EQ225" i="1"/>
  <c r="EQ269" i="1"/>
  <c r="EQ283" i="1"/>
  <c r="EQ235" i="1"/>
  <c r="EQ226" i="1"/>
  <c r="EQ322" i="1"/>
  <c r="EQ295" i="1"/>
  <c r="EQ222" i="1"/>
  <c r="EQ233" i="1"/>
  <c r="EQ264" i="1"/>
  <c r="EQ270" i="1"/>
  <c r="EQ282" i="1"/>
  <c r="EQ291" i="1"/>
  <c r="EQ289" i="1"/>
  <c r="DI323" i="1"/>
  <c r="CS298" i="1"/>
  <c r="DM281" i="1"/>
  <c r="CR302" i="1"/>
  <c r="CZ292" i="1"/>
  <c r="DB292" i="1"/>
  <c r="DL325" i="1"/>
  <c r="EO340" i="1"/>
  <c r="EO370" i="1"/>
  <c r="EO375" i="1"/>
  <c r="EO339" i="1"/>
  <c r="EO346" i="1"/>
  <c r="EO351" i="1"/>
  <c r="EO374" i="1"/>
  <c r="EO361" i="1"/>
  <c r="EO349" i="1"/>
  <c r="EO371" i="1"/>
  <c r="EO324" i="1"/>
  <c r="EO354" i="1"/>
  <c r="EO359" i="1"/>
  <c r="EO376" i="1"/>
  <c r="EO333" i="1"/>
  <c r="EO377" i="1"/>
  <c r="EO373" i="1"/>
  <c r="EO336" i="1"/>
  <c r="EO367" i="1"/>
  <c r="EO330" i="1"/>
  <c r="EO326" i="1"/>
  <c r="EO329" i="1"/>
  <c r="EO356" i="1"/>
  <c r="EO348" i="1"/>
  <c r="EO338" i="1"/>
  <c r="EO342" i="1"/>
  <c r="EO364" i="1"/>
  <c r="EO358" i="1"/>
  <c r="EO350" i="1"/>
  <c r="EO362" i="1"/>
  <c r="EO344" i="1"/>
  <c r="EO366" i="1"/>
  <c r="EO360" i="1"/>
  <c r="EO352" i="1"/>
  <c r="EO378" i="1"/>
  <c r="EO372" i="1"/>
  <c r="EO327" i="1"/>
  <c r="EO365" i="1"/>
  <c r="EO337" i="1"/>
  <c r="EO369" i="1"/>
  <c r="EO332" i="1"/>
  <c r="EO335" i="1"/>
  <c r="EO353" i="1"/>
  <c r="EO345" i="1"/>
  <c r="EO363" i="1"/>
  <c r="EO328" i="1"/>
  <c r="EO343" i="1"/>
  <c r="EO355" i="1"/>
  <c r="EO347" i="1"/>
  <c r="EO325" i="1"/>
  <c r="EO341" i="1"/>
  <c r="EO357" i="1"/>
  <c r="EO368" i="1"/>
  <c r="EO334" i="1"/>
  <c r="EO331" i="1"/>
  <c r="EO284" i="1"/>
  <c r="EO314" i="1"/>
  <c r="EO256" i="1"/>
  <c r="EO238" i="1"/>
  <c r="EO323" i="1"/>
  <c r="EO254" i="1"/>
  <c r="EO271" i="1"/>
  <c r="EO309" i="1"/>
  <c r="EO223" i="1"/>
  <c r="EO280" i="1"/>
  <c r="EO234" i="1"/>
  <c r="EO282" i="1"/>
  <c r="EO244" i="1"/>
  <c r="EO286" i="1"/>
  <c r="EO260" i="1"/>
  <c r="EO264" i="1"/>
  <c r="EO302" i="1"/>
  <c r="EO281" i="1"/>
  <c r="EO287" i="1"/>
  <c r="EO293" i="1"/>
  <c r="EO248" i="1"/>
  <c r="EO251" i="1"/>
  <c r="EO229" i="1"/>
  <c r="EO276" i="1"/>
  <c r="EO318" i="1"/>
  <c r="EO237" i="1"/>
  <c r="EO232" i="1"/>
  <c r="EO315" i="1"/>
  <c r="EO246" i="1"/>
  <c r="EO269" i="1"/>
  <c r="EO249" i="1"/>
  <c r="EO308" i="1"/>
  <c r="EO317" i="1"/>
  <c r="EO236" i="1"/>
  <c r="EO278" i="1"/>
  <c r="EO289" i="1"/>
  <c r="EO295" i="1"/>
  <c r="EO250" i="1"/>
  <c r="EO304" i="1"/>
  <c r="EO306" i="1"/>
  <c r="EO273" i="1"/>
  <c r="EO279" i="1"/>
  <c r="EO261" i="1"/>
  <c r="EO316" i="1"/>
  <c r="EO226" i="1"/>
  <c r="EO227" i="1"/>
  <c r="EO247" i="1"/>
  <c r="EO320" i="1"/>
  <c r="EO267" i="1"/>
  <c r="EO243" i="1"/>
  <c r="EO245" i="1"/>
  <c r="EO272" i="1"/>
  <c r="EO221" i="1"/>
  <c r="EO298" i="1"/>
  <c r="EO255" i="1"/>
  <c r="EO253" i="1"/>
  <c r="EO305" i="1"/>
  <c r="EO311" i="1"/>
  <c r="EO300" i="1"/>
  <c r="EO263" i="1"/>
  <c r="EO275" i="1"/>
  <c r="EO220" i="1"/>
  <c r="EO262" i="1"/>
  <c r="EO259" i="1"/>
  <c r="EO242" i="1"/>
  <c r="EO268" i="1"/>
  <c r="EO240" i="1"/>
  <c r="EO310" i="1"/>
  <c r="EO307" i="1"/>
  <c r="EO312" i="1"/>
  <c r="EO265" i="1"/>
  <c r="EO299" i="1"/>
  <c r="EO230" i="1"/>
  <c r="EO257" i="1"/>
  <c r="EO219" i="1"/>
  <c r="EO297" i="1"/>
  <c r="EO303" i="1"/>
  <c r="EO228" i="1"/>
  <c r="EO270" i="1"/>
  <c r="EO301" i="1"/>
  <c r="EO313" i="1"/>
  <c r="EO294" i="1"/>
  <c r="EO274" i="1"/>
  <c r="EO258" i="1"/>
  <c r="EO225" i="1"/>
  <c r="EO231" i="1"/>
  <c r="EO290" i="1"/>
  <c r="EO252" i="1"/>
  <c r="EO239" i="1"/>
  <c r="EO285" i="1"/>
  <c r="EO283" i="1"/>
  <c r="EO296" i="1"/>
  <c r="EO292" i="1"/>
  <c r="EO222" i="1"/>
  <c r="EO233" i="1"/>
  <c r="EO277" i="1"/>
  <c r="EO288" i="1"/>
  <c r="EO235" i="1"/>
  <c r="EO224" i="1"/>
  <c r="EO291" i="1"/>
  <c r="EO241" i="1"/>
  <c r="EO218" i="1"/>
  <c r="EO322" i="1"/>
  <c r="EO321" i="1"/>
  <c r="EO319" i="1"/>
  <c r="EO266" i="1"/>
  <c r="DD319" i="1"/>
  <c r="DJ285" i="1"/>
  <c r="CN217" i="1"/>
  <c r="DP220" i="1" s="1"/>
  <c r="DH289" i="1"/>
  <c r="DH322" i="1"/>
  <c r="CB217" i="1"/>
  <c r="CJ287" i="1" s="1"/>
  <c r="BU217" i="1"/>
  <c r="CJ280" i="1" s="1"/>
  <c r="DL282" i="1"/>
  <c r="EN341" i="1"/>
  <c r="EN324" i="1"/>
  <c r="EN353" i="1"/>
  <c r="EN342" i="1"/>
  <c r="EN334" i="1"/>
  <c r="EN328" i="1"/>
  <c r="EN365" i="1"/>
  <c r="EN327" i="1"/>
  <c r="EN332" i="1"/>
  <c r="EN355" i="1"/>
  <c r="EN330" i="1"/>
  <c r="EN358" i="1"/>
  <c r="EN350" i="1"/>
  <c r="EN346" i="1"/>
  <c r="EN337" i="1"/>
  <c r="EN375" i="1"/>
  <c r="EN326" i="1"/>
  <c r="EN377" i="1"/>
  <c r="EN373" i="1"/>
  <c r="EN325" i="1"/>
  <c r="EN340" i="1"/>
  <c r="EN336" i="1"/>
  <c r="EN344" i="1"/>
  <c r="EN352" i="1"/>
  <c r="EN333" i="1"/>
  <c r="EN348" i="1"/>
  <c r="EN366" i="1"/>
  <c r="EN374" i="1"/>
  <c r="EN354" i="1"/>
  <c r="EN343" i="1"/>
  <c r="EN364" i="1"/>
  <c r="EN370" i="1"/>
  <c r="EN362" i="1"/>
  <c r="EN338" i="1"/>
  <c r="EN351" i="1"/>
  <c r="EN372" i="1"/>
  <c r="EN345" i="1"/>
  <c r="EN331" i="1"/>
  <c r="EN361" i="1"/>
  <c r="EN359" i="1"/>
  <c r="EN339" i="1"/>
  <c r="EN347" i="1"/>
  <c r="EN369" i="1"/>
  <c r="EN363" i="1"/>
  <c r="EN357" i="1"/>
  <c r="EN368" i="1"/>
  <c r="EN349" i="1"/>
  <c r="EN360" i="1"/>
  <c r="EN329" i="1"/>
  <c r="EN371" i="1"/>
  <c r="EN335" i="1"/>
  <c r="EN376" i="1"/>
  <c r="EN367" i="1"/>
  <c r="EN378" i="1"/>
  <c r="EN356" i="1"/>
  <c r="EN309" i="1"/>
  <c r="EN223" i="1"/>
  <c r="EN245" i="1"/>
  <c r="EN280" i="1"/>
  <c r="EN251" i="1"/>
  <c r="EN234" i="1"/>
  <c r="EN302" i="1"/>
  <c r="EN281" i="1"/>
  <c r="EN256" i="1"/>
  <c r="EN293" i="1"/>
  <c r="EN221" i="1"/>
  <c r="EN301" i="1"/>
  <c r="EN252" i="1"/>
  <c r="EN224" i="1"/>
  <c r="EN294" i="1"/>
  <c r="EN321" i="1"/>
  <c r="EN253" i="1"/>
  <c r="EN241" i="1"/>
  <c r="EN267" i="1"/>
  <c r="EN314" i="1"/>
  <c r="EN304" i="1"/>
  <c r="EN276" i="1"/>
  <c r="EN318" i="1"/>
  <c r="EN315" i="1"/>
  <c r="EN250" i="1"/>
  <c r="EN243" i="1"/>
  <c r="EN306" i="1"/>
  <c r="EN273" i="1"/>
  <c r="EN248" i="1"/>
  <c r="EN316" i="1"/>
  <c r="EN226" i="1"/>
  <c r="EN227" i="1"/>
  <c r="EN247" i="1"/>
  <c r="EN296" i="1"/>
  <c r="EN266" i="1"/>
  <c r="EN233" i="1"/>
  <c r="EN275" i="1"/>
  <c r="EN307" i="1"/>
  <c r="EN272" i="1"/>
  <c r="EN232" i="1"/>
  <c r="EN269" i="1"/>
  <c r="EN235" i="1"/>
  <c r="EN255" i="1"/>
  <c r="EN305" i="1"/>
  <c r="EN319" i="1"/>
  <c r="EN300" i="1"/>
  <c r="EN220" i="1"/>
  <c r="EN262" i="1"/>
  <c r="EN312" i="1"/>
  <c r="EN259" i="1"/>
  <c r="EN242" i="1"/>
  <c r="EN261" i="1"/>
  <c r="EN268" i="1"/>
  <c r="EN240" i="1"/>
  <c r="EN310" i="1"/>
  <c r="EN313" i="1"/>
  <c r="EN291" i="1"/>
  <c r="EN222" i="1"/>
  <c r="EN219" i="1"/>
  <c r="EN239" i="1"/>
  <c r="EN277" i="1"/>
  <c r="EN320" i="1"/>
  <c r="EN287" i="1"/>
  <c r="EN298" i="1"/>
  <c r="EN265" i="1"/>
  <c r="EN284" i="1"/>
  <c r="EN238" i="1"/>
  <c r="EN229" i="1"/>
  <c r="EN323" i="1"/>
  <c r="EN279" i="1"/>
  <c r="EN254" i="1"/>
  <c r="EN237" i="1"/>
  <c r="EN271" i="1"/>
  <c r="EN283" i="1"/>
  <c r="EN285" i="1"/>
  <c r="EN225" i="1"/>
  <c r="EN218" i="1"/>
  <c r="EN282" i="1"/>
  <c r="EN311" i="1"/>
  <c r="EN303" i="1"/>
  <c r="EN258" i="1"/>
  <c r="EN231" i="1"/>
  <c r="EN257" i="1"/>
  <c r="EN236" i="1"/>
  <c r="EN263" i="1"/>
  <c r="EN246" i="1"/>
  <c r="EN230" i="1"/>
  <c r="EN308" i="1"/>
  <c r="EN297" i="1"/>
  <c r="EN290" i="1"/>
  <c r="EN299" i="1"/>
  <c r="EN249" i="1"/>
  <c r="EN274" i="1"/>
  <c r="EN286" i="1"/>
  <c r="EN292" i="1"/>
  <c r="EN244" i="1"/>
  <c r="EN278" i="1"/>
  <c r="EN270" i="1"/>
  <c r="EN289" i="1"/>
  <c r="EN317" i="1"/>
  <c r="EN295" i="1"/>
  <c r="EN288" i="1"/>
  <c r="EN260" i="1"/>
  <c r="EN264" i="1"/>
  <c r="EN228" i="1"/>
  <c r="EN322" i="1"/>
  <c r="CV294" i="1"/>
  <c r="DE291" i="1"/>
  <c r="DF320" i="1"/>
  <c r="CY293" i="1"/>
  <c r="DT217" i="1"/>
  <c r="ES220" i="1" s="1"/>
  <c r="DD291" i="1"/>
  <c r="AR217" i="1"/>
  <c r="CJ251" i="1" s="1"/>
  <c r="BT217" i="1"/>
  <c r="CJ279" i="1" s="1"/>
  <c r="BM217" i="1"/>
  <c r="CJ272" i="1" s="1"/>
  <c r="CY292" i="1"/>
  <c r="DF289" i="1"/>
  <c r="DE319" i="1"/>
  <c r="CR305" i="1"/>
  <c r="CR301" i="1"/>
  <c r="CH217" i="1"/>
  <c r="CJ293" i="1" s="1"/>
  <c r="BX217" i="1"/>
  <c r="CJ283" i="1" s="1"/>
  <c r="BJ217" i="1"/>
  <c r="CJ269" i="1" s="1"/>
  <c r="DV217" i="1"/>
  <c r="ES222" i="1" s="1"/>
  <c r="BA217" i="1"/>
  <c r="CJ260" i="1" s="1"/>
  <c r="CZ291" i="1"/>
  <c r="DI285" i="1"/>
  <c r="DF319" i="1"/>
  <c r="CU294" i="1"/>
  <c r="DJ283" i="1"/>
  <c r="CS306" i="1"/>
  <c r="DC290" i="1"/>
  <c r="CT295" i="1"/>
  <c r="CV293" i="1"/>
  <c r="DJ323" i="1"/>
  <c r="DK282" i="1"/>
  <c r="BV217" i="1"/>
  <c r="CJ281" i="1" s="1"/>
  <c r="DB290" i="1"/>
  <c r="AZ217" i="1"/>
  <c r="CJ259" i="1" s="1"/>
  <c r="DL281" i="1"/>
  <c r="CW293" i="1"/>
  <c r="DM325" i="1"/>
  <c r="CC217" i="1"/>
  <c r="CJ288" i="1" s="1"/>
  <c r="CD217" i="1"/>
  <c r="CJ289" i="1" s="1"/>
  <c r="DH321" i="1"/>
  <c r="DG320" i="1"/>
  <c r="BW217" i="1"/>
  <c r="CJ282" i="1" s="1"/>
  <c r="DE290" i="1"/>
  <c r="DC318" i="1"/>
  <c r="DN325" i="1"/>
  <c r="CE217" i="1"/>
  <c r="CJ290" i="1" s="1"/>
  <c r="BZ217" i="1"/>
  <c r="CJ285" i="1" s="1"/>
  <c r="DD290" i="1"/>
  <c r="DD318" i="1"/>
  <c r="CS297" i="1"/>
  <c r="CT309" i="1"/>
  <c r="CF217" i="1"/>
  <c r="CJ291" i="1" s="1"/>
  <c r="CA217" i="1"/>
  <c r="CJ286" i="1" s="1"/>
  <c r="BL217" i="1"/>
  <c r="CJ271" i="1" s="1"/>
  <c r="CP217" i="1"/>
  <c r="DP222" i="1" s="1"/>
  <c r="DB318" i="1"/>
  <c r="CY316" i="1"/>
  <c r="DH288" i="1"/>
  <c r="DL324" i="1"/>
  <c r="DA317" i="1"/>
  <c r="DN281" i="1"/>
  <c r="DA291" i="1"/>
  <c r="CX292" i="1"/>
  <c r="DK324" i="1"/>
  <c r="DG289" i="1"/>
  <c r="CV314" i="1"/>
  <c r="CZ317" i="1"/>
  <c r="DI322" i="1"/>
  <c r="BC217" i="1"/>
  <c r="CJ262" i="1" s="1"/>
  <c r="BI217" i="1"/>
  <c r="CJ268" i="1" s="1"/>
  <c r="DL316" i="1"/>
  <c r="CS286" i="1"/>
  <c r="CV281" i="1"/>
  <c r="EI217" i="1"/>
  <c r="ES235" i="1" s="1"/>
  <c r="BY207" i="1" s="1"/>
  <c r="DJ280" i="1"/>
  <c r="CT283" i="1"/>
  <c r="DI280" i="1"/>
  <c r="DK280" i="1"/>
  <c r="BE217" i="1"/>
  <c r="CJ264" i="1" s="1"/>
  <c r="DG281" i="1"/>
  <c r="DH316" i="1"/>
  <c r="CW281" i="1"/>
  <c r="DM317" i="1"/>
  <c r="DG316" i="1"/>
  <c r="CS288" i="1"/>
  <c r="DI317" i="1"/>
  <c r="DA315" i="1"/>
  <c r="DN316" i="1"/>
  <c r="DL317" i="1"/>
  <c r="DK317" i="1"/>
  <c r="DJ317" i="1"/>
  <c r="CT284" i="1"/>
  <c r="CT305" i="1"/>
  <c r="CU307" i="1"/>
  <c r="CX281" i="1"/>
  <c r="CY281" i="1"/>
  <c r="CZ281" i="1"/>
  <c r="CT285" i="1"/>
  <c r="CU282" i="1"/>
  <c r="DH317" i="1"/>
  <c r="CS289" i="1"/>
  <c r="DN317" i="1"/>
  <c r="CU308" i="1"/>
  <c r="DA282" i="1"/>
  <c r="AJ217" i="1"/>
  <c r="CJ243" i="1" s="1"/>
  <c r="AS217" i="1"/>
  <c r="CJ252" i="1" s="1"/>
  <c r="BO217" i="1"/>
  <c r="CJ274" i="1" s="1"/>
  <c r="CX285" i="1"/>
  <c r="DH282" i="1"/>
  <c r="DB283" i="1"/>
  <c r="CY285" i="1"/>
  <c r="DC283" i="1"/>
  <c r="DI282" i="1"/>
  <c r="CX286" i="1"/>
  <c r="CT291" i="1"/>
  <c r="DJ320" i="1"/>
  <c r="DM321" i="1"/>
  <c r="CS294" i="1"/>
  <c r="CV288" i="1"/>
  <c r="DE282" i="1"/>
  <c r="DA284" i="1"/>
  <c r="CW288" i="1"/>
  <c r="CU289" i="1"/>
  <c r="CZ285" i="1"/>
  <c r="CU311" i="1"/>
  <c r="AA217" i="1"/>
  <c r="CJ234" i="1" s="1"/>
  <c r="DI281" i="1"/>
  <c r="CX315" i="1"/>
  <c r="Z217" i="1"/>
  <c r="CJ233" i="1" s="1"/>
  <c r="AF217" i="1"/>
  <c r="CJ239" i="1" s="1"/>
  <c r="CW314" i="1"/>
  <c r="DK320" i="1"/>
  <c r="DB317" i="1"/>
  <c r="CV287" i="1"/>
  <c r="BD217" i="1"/>
  <c r="CJ263" i="1" s="1"/>
  <c r="AT217" i="1"/>
  <c r="CJ253" i="1" s="1"/>
  <c r="AY217" i="1"/>
  <c r="CJ258" i="1" s="1"/>
  <c r="AI217" i="1"/>
  <c r="CJ242" i="1" s="1"/>
  <c r="BK217" i="1"/>
  <c r="CJ270" i="1" s="1"/>
  <c r="CZ284" i="1"/>
  <c r="CW286" i="1"/>
  <c r="AM217" i="1"/>
  <c r="CJ246" i="1" s="1"/>
  <c r="CY284" i="1"/>
  <c r="CZ316" i="1"/>
  <c r="CT307" i="1"/>
  <c r="CX284" i="1"/>
  <c r="CW284" i="1"/>
  <c r="CS293" i="1"/>
  <c r="CZ283" i="1"/>
  <c r="DG282" i="1"/>
  <c r="DI319" i="1"/>
  <c r="CV285" i="1"/>
  <c r="CU288" i="1"/>
  <c r="CT290" i="1"/>
  <c r="EE217" i="1"/>
  <c r="ES231" i="1" s="1"/>
  <c r="BY203" i="1" s="1"/>
  <c r="CV284" i="1"/>
  <c r="CS292" i="1"/>
  <c r="DC317" i="1"/>
  <c r="CU286" i="1"/>
  <c r="CT289" i="1"/>
  <c r="AH217" i="1"/>
  <c r="CJ241" i="1" s="1"/>
  <c r="CV283" i="1"/>
  <c r="CU310" i="1"/>
  <c r="CU285" i="1"/>
  <c r="CS291" i="1"/>
  <c r="CS305" i="1"/>
  <c r="EG217" i="1"/>
  <c r="ES233" i="1" s="1"/>
  <c r="BX205" i="1" s="1"/>
  <c r="AX217" i="1"/>
  <c r="CJ257" i="1" s="1"/>
  <c r="AO217" i="1"/>
  <c r="CJ248" i="1" s="1"/>
  <c r="AC217" i="1"/>
  <c r="CJ236" i="1" s="1"/>
  <c r="BH217" i="1"/>
  <c r="CJ267" i="1" s="1"/>
  <c r="EB217" i="1"/>
  <c r="ES228" i="1" s="1"/>
  <c r="BY200" i="1" s="1"/>
  <c r="BN217" i="1"/>
  <c r="CJ273" i="1" s="1"/>
  <c r="CS290" i="1"/>
  <c r="CU284" i="1"/>
  <c r="EH217" i="1"/>
  <c r="ES234" i="1" s="1"/>
  <c r="BY206" i="1" s="1"/>
  <c r="BG217" i="1"/>
  <c r="CJ266" i="1" s="1"/>
  <c r="AE217" i="1"/>
  <c r="CJ238" i="1" s="1"/>
  <c r="AK217" i="1"/>
  <c r="CJ244" i="1" s="1"/>
  <c r="DW217" i="1"/>
  <c r="ES223" i="1" s="1"/>
  <c r="BY195" i="1" s="1"/>
  <c r="AL217" i="1"/>
  <c r="CJ245" i="1" s="1"/>
  <c r="CV282" i="1"/>
  <c r="K217" i="1"/>
  <c r="CJ218" i="1" s="1"/>
  <c r="AU217" i="1"/>
  <c r="CJ254" i="1" s="1"/>
  <c r="CT288" i="1"/>
  <c r="BR217" i="1"/>
  <c r="CJ277" i="1" s="1"/>
  <c r="V217" i="1"/>
  <c r="CJ229" i="1" s="1"/>
  <c r="S217" i="1"/>
  <c r="CJ226" i="1" s="1"/>
  <c r="EF217" i="1"/>
  <c r="ES232" i="1" s="1"/>
  <c r="AG217" i="1"/>
  <c r="CJ240" i="1" s="1"/>
  <c r="EJ217" i="1"/>
  <c r="ES236" i="1" s="1"/>
  <c r="EA217" i="1"/>
  <c r="ES227" i="1" s="1"/>
  <c r="BP217" i="1"/>
  <c r="CJ275" i="1" s="1"/>
  <c r="T217" i="1"/>
  <c r="CJ227" i="1" s="1"/>
  <c r="X217" i="1"/>
  <c r="CJ231" i="1" s="1"/>
  <c r="ED217" i="1"/>
  <c r="ES230" i="1" s="1"/>
  <c r="AD217" i="1"/>
  <c r="CJ237" i="1" s="1"/>
  <c r="EL217" i="1"/>
  <c r="ES238" i="1" s="1"/>
  <c r="CT306" i="1"/>
  <c r="R217" i="1"/>
  <c r="CJ225" i="1" s="1"/>
  <c r="N217" i="1"/>
  <c r="CJ221" i="1" s="1"/>
  <c r="O217" i="1"/>
  <c r="CJ222" i="1" s="1"/>
  <c r="DY217" i="1"/>
  <c r="ES225" i="1" s="1"/>
  <c r="BF217" i="1"/>
  <c r="CJ265" i="1" s="1"/>
  <c r="L217" i="1"/>
  <c r="CJ219" i="1" s="1"/>
  <c r="Y217" i="1"/>
  <c r="CJ232" i="1" s="1"/>
  <c r="EK217" i="1"/>
  <c r="ES237" i="1" s="1"/>
  <c r="DZ217" i="1"/>
  <c r="ES226" i="1" s="1"/>
  <c r="P217" i="1"/>
  <c r="CJ223" i="1" s="1"/>
  <c r="Q217" i="1"/>
  <c r="CJ224" i="1" s="1"/>
  <c r="AB217" i="1"/>
  <c r="CJ235" i="1" s="1"/>
  <c r="AW217" i="1"/>
  <c r="CJ256" i="1" s="1"/>
  <c r="CQ217" i="1"/>
  <c r="DP223" i="1" s="1"/>
  <c r="BQ217" i="1"/>
  <c r="CJ276" i="1" s="1"/>
  <c r="AP217" i="1"/>
  <c r="CJ249" i="1" s="1"/>
  <c r="M217" i="1"/>
  <c r="CJ220" i="1" s="1"/>
  <c r="AN217" i="1"/>
  <c r="CJ247" i="1" s="1"/>
  <c r="AQ217" i="1"/>
  <c r="CJ250" i="1" s="1"/>
  <c r="EC217" i="1"/>
  <c r="ES229" i="1" s="1"/>
  <c r="DX217" i="1"/>
  <c r="ES224" i="1" s="1"/>
  <c r="U217" i="1"/>
  <c r="CJ228" i="1" s="1"/>
  <c r="W217" i="1"/>
  <c r="CJ230" i="1" s="1"/>
  <c r="AV217" i="1"/>
  <c r="CJ255" i="1" s="1"/>
  <c r="CL217" i="1" l="1"/>
  <c r="DP218" i="1" s="1"/>
  <c r="CO217" i="1"/>
  <c r="DP221" i="1" s="1"/>
  <c r="BV78" i="1" s="1"/>
  <c r="CM217" i="1"/>
  <c r="DP219" i="1" s="1"/>
  <c r="BV76" i="1" s="1"/>
  <c r="BU44" i="1"/>
  <c r="BT44" i="1"/>
  <c r="BT77" i="1"/>
  <c r="BU77" i="1"/>
  <c r="BT54" i="1"/>
  <c r="BU54" i="1"/>
  <c r="BT78" i="1"/>
  <c r="BU78" i="1"/>
  <c r="BT87" i="1"/>
  <c r="BU87" i="1"/>
  <c r="BU48" i="1"/>
  <c r="BT48" i="1"/>
  <c r="BT153" i="1"/>
  <c r="BU153" i="1"/>
  <c r="BT82" i="1"/>
  <c r="BU82" i="1"/>
  <c r="BU72" i="1"/>
  <c r="BT72" i="1"/>
  <c r="BT42" i="1"/>
  <c r="BU42" i="1"/>
  <c r="BT57" i="1"/>
  <c r="BU57" i="1"/>
  <c r="BT53" i="1"/>
  <c r="BU53" i="1"/>
  <c r="BT51" i="1"/>
  <c r="BU51" i="1"/>
  <c r="BT66" i="1"/>
  <c r="BU66" i="1"/>
  <c r="BT195" i="1"/>
  <c r="BU195" i="1"/>
  <c r="BT198" i="1"/>
  <c r="BU198" i="1"/>
  <c r="BT202" i="1"/>
  <c r="BU202" i="1"/>
  <c r="BT49" i="1"/>
  <c r="BU49" i="1"/>
  <c r="BT74" i="1"/>
  <c r="BU74" i="1"/>
  <c r="BU144" i="1"/>
  <c r="BT144" i="1"/>
  <c r="BT81" i="1"/>
  <c r="BU81" i="1"/>
  <c r="BT197" i="1"/>
  <c r="BU197" i="1"/>
  <c r="BU200" i="1"/>
  <c r="BT200" i="1"/>
  <c r="BU140" i="1"/>
  <c r="BT140" i="1"/>
  <c r="BT83" i="1"/>
  <c r="BU83" i="1"/>
  <c r="BT46" i="1"/>
  <c r="BU46" i="1"/>
  <c r="BT61" i="1"/>
  <c r="BU61" i="1"/>
  <c r="BT69" i="1"/>
  <c r="BU69" i="1"/>
  <c r="BT45" i="1"/>
  <c r="BU45" i="1"/>
  <c r="BT43" i="1"/>
  <c r="BU43" i="1"/>
  <c r="BT203" i="1"/>
  <c r="BU203" i="1"/>
  <c r="BU88" i="1"/>
  <c r="BT88" i="1"/>
  <c r="BT70" i="1"/>
  <c r="BU70" i="1"/>
  <c r="BT63" i="1"/>
  <c r="BU63" i="1"/>
  <c r="BU80" i="1"/>
  <c r="BT80" i="1"/>
  <c r="BT55" i="1"/>
  <c r="BU55" i="1"/>
  <c r="BT65" i="1"/>
  <c r="BU65" i="1"/>
  <c r="BT145" i="1"/>
  <c r="BU145" i="1"/>
  <c r="BT141" i="1"/>
  <c r="BU141" i="1"/>
  <c r="BT154" i="1"/>
  <c r="BU154" i="1"/>
  <c r="BU60" i="1"/>
  <c r="BT60" i="1"/>
  <c r="BU76" i="1"/>
  <c r="BT76" i="1"/>
  <c r="BT79" i="1"/>
  <c r="BU79" i="1"/>
  <c r="BT75" i="1"/>
  <c r="BU75" i="1"/>
  <c r="BT143" i="1"/>
  <c r="BU143" i="1"/>
  <c r="BT155" i="1"/>
  <c r="BU155" i="1"/>
  <c r="BT73" i="1"/>
  <c r="BU73" i="1"/>
  <c r="BT146" i="1"/>
  <c r="BU146" i="1"/>
  <c r="BU64" i="1"/>
  <c r="BT64" i="1"/>
  <c r="BU40" i="1"/>
  <c r="BT40" i="1"/>
  <c r="BT85" i="1"/>
  <c r="BU85" i="1"/>
  <c r="BT86" i="1"/>
  <c r="BU86" i="1"/>
  <c r="BT147" i="1"/>
  <c r="BU147" i="1"/>
  <c r="BT151" i="1"/>
  <c r="BU151" i="1"/>
  <c r="BT142" i="1"/>
  <c r="BU142" i="1"/>
  <c r="BT58" i="1"/>
  <c r="BU58" i="1"/>
  <c r="BT71" i="1"/>
  <c r="BU71" i="1"/>
  <c r="BU204" i="1"/>
  <c r="BT204" i="1"/>
  <c r="BT62" i="1"/>
  <c r="BU62" i="1"/>
  <c r="BU56" i="1"/>
  <c r="BT56" i="1"/>
  <c r="BU196" i="1"/>
  <c r="BT196" i="1"/>
  <c r="BT199" i="1"/>
  <c r="BU199" i="1"/>
  <c r="BU152" i="1"/>
  <c r="BT152" i="1"/>
  <c r="BT150" i="1"/>
  <c r="BU150" i="1"/>
  <c r="BT149" i="1"/>
  <c r="BU149" i="1"/>
  <c r="BT205" i="1"/>
  <c r="BU205" i="1"/>
  <c r="BT47" i="1"/>
  <c r="BU47" i="1"/>
  <c r="BU52" i="1"/>
  <c r="BT52" i="1"/>
  <c r="BU68" i="1"/>
  <c r="BT68" i="1"/>
  <c r="BT50" i="1"/>
  <c r="BU50" i="1"/>
  <c r="BT41" i="1"/>
  <c r="BU41" i="1"/>
  <c r="BT59" i="1"/>
  <c r="BU59" i="1"/>
  <c r="BT67" i="1"/>
  <c r="BU67" i="1"/>
  <c r="BT201" i="1"/>
  <c r="BU201" i="1"/>
  <c r="BU84" i="1"/>
  <c r="BT84" i="1"/>
  <c r="BU148" i="1"/>
  <c r="BT148" i="1"/>
  <c r="DE217" i="1"/>
  <c r="DP237" i="1" s="1"/>
  <c r="BW94" i="1" s="1"/>
  <c r="DF217" i="1"/>
  <c r="DP238" i="1" s="1"/>
  <c r="BW95" i="1" s="1"/>
  <c r="DB217" i="1"/>
  <c r="DP234" i="1" s="1"/>
  <c r="BW91" i="1" s="1"/>
  <c r="EQ217" i="1"/>
  <c r="ES243" i="1" s="1"/>
  <c r="BY143" i="1" s="1"/>
  <c r="CR217" i="1"/>
  <c r="DP224" i="1" s="1"/>
  <c r="BW81" i="1" s="1"/>
  <c r="DM217" i="1"/>
  <c r="DP245" i="1" s="1"/>
  <c r="BW102" i="1" s="1"/>
  <c r="EO217" i="1"/>
  <c r="ES241" i="1" s="1"/>
  <c r="BY193" i="1"/>
  <c r="BX193" i="1"/>
  <c r="BV77" i="1"/>
  <c r="BW77" i="1"/>
  <c r="EM217" i="1"/>
  <c r="ES239" i="1" s="1"/>
  <c r="BY191" i="1"/>
  <c r="BX191" i="1"/>
  <c r="BX190" i="1"/>
  <c r="BY190" i="1"/>
  <c r="EP217" i="1"/>
  <c r="ES242" i="1" s="1"/>
  <c r="BY192" i="1"/>
  <c r="BX192" i="1"/>
  <c r="BW75" i="1"/>
  <c r="BV75" i="1"/>
  <c r="EN217" i="1"/>
  <c r="ES240" i="1" s="1"/>
  <c r="DD217" i="1"/>
  <c r="DP236" i="1" s="1"/>
  <c r="BW93" i="1" s="1"/>
  <c r="BX207" i="1"/>
  <c r="CX217" i="1"/>
  <c r="DP230" i="1" s="1"/>
  <c r="BW87" i="1" s="1"/>
  <c r="DN217" i="1"/>
  <c r="DP246" i="1" s="1"/>
  <c r="BV149" i="1" s="1"/>
  <c r="BX206" i="1"/>
  <c r="BX195" i="1"/>
  <c r="DJ217" i="1"/>
  <c r="DP242" i="1" s="1"/>
  <c r="BW99" i="1" s="1"/>
  <c r="BY194" i="1"/>
  <c r="BX194" i="1"/>
  <c r="DA217" i="1"/>
  <c r="DP233" i="1" s="1"/>
  <c r="BW90" i="1" s="1"/>
  <c r="DL217" i="1"/>
  <c r="DP244" i="1" s="1"/>
  <c r="BW101" i="1" s="1"/>
  <c r="DC217" i="1"/>
  <c r="DP235" i="1" s="1"/>
  <c r="BW92" i="1" s="1"/>
  <c r="DK217" i="1"/>
  <c r="DP243" i="1" s="1"/>
  <c r="BW100" i="1" s="1"/>
  <c r="BV79" i="1"/>
  <c r="BW79" i="1"/>
  <c r="DG217" i="1"/>
  <c r="DP239" i="1" s="1"/>
  <c r="BW96" i="1" s="1"/>
  <c r="CS217" i="1"/>
  <c r="DP225" i="1" s="1"/>
  <c r="BW82" i="1" s="1"/>
  <c r="DH217" i="1"/>
  <c r="DP240" i="1" s="1"/>
  <c r="BW97" i="1" s="1"/>
  <c r="BY205" i="1"/>
  <c r="CW217" i="1"/>
  <c r="DP229" i="1" s="1"/>
  <c r="BW86" i="1" s="1"/>
  <c r="CZ217" i="1"/>
  <c r="DP232" i="1" s="1"/>
  <c r="BV89" i="1" s="1"/>
  <c r="CV217" i="1"/>
  <c r="DP228" i="1" s="1"/>
  <c r="BW85" i="1" s="1"/>
  <c r="DI217" i="1"/>
  <c r="DP241" i="1" s="1"/>
  <c r="BW98" i="1" s="1"/>
  <c r="BX203" i="1"/>
  <c r="CY217" i="1"/>
  <c r="DP231" i="1" s="1"/>
  <c r="BW88" i="1" s="1"/>
  <c r="CU217" i="1"/>
  <c r="DP227" i="1" s="1"/>
  <c r="BV84" i="1" s="1"/>
  <c r="CT217" i="1"/>
  <c r="DP226" i="1" s="1"/>
  <c r="BV83" i="1" s="1"/>
  <c r="BX200" i="1"/>
  <c r="BW80" i="1"/>
  <c r="BV80" i="1"/>
  <c r="BY197" i="1"/>
  <c r="BX197" i="1"/>
  <c r="BY208" i="1"/>
  <c r="BX208" i="1"/>
  <c r="BX204" i="1"/>
  <c r="BY204" i="1"/>
  <c r="BX196" i="1"/>
  <c r="BY196" i="1"/>
  <c r="BY198" i="1"/>
  <c r="BX198" i="1"/>
  <c r="BX209" i="1"/>
  <c r="BY209" i="1"/>
  <c r="BX201" i="1"/>
  <c r="BY201" i="1"/>
  <c r="BX202" i="1"/>
  <c r="BY202" i="1"/>
  <c r="BX210" i="1"/>
  <c r="BY210" i="1"/>
  <c r="BY199" i="1"/>
  <c r="BX199" i="1"/>
  <c r="BW76" i="1" l="1"/>
  <c r="BW78" i="1"/>
  <c r="BV95" i="1"/>
  <c r="BV94" i="1"/>
  <c r="BV91" i="1"/>
  <c r="BV102" i="1"/>
  <c r="BW110" i="1"/>
  <c r="BW132" i="1"/>
  <c r="BV137" i="1"/>
  <c r="BV146" i="1"/>
  <c r="BV111" i="1"/>
  <c r="BW128" i="1"/>
  <c r="BV171" i="1"/>
  <c r="BV108" i="1"/>
  <c r="BV126" i="1"/>
  <c r="BV90" i="1"/>
  <c r="BV92" i="1"/>
  <c r="BW104" i="1"/>
  <c r="BV81" i="1"/>
  <c r="BV110" i="1"/>
  <c r="BW157" i="1"/>
  <c r="BW140" i="1"/>
  <c r="BW105" i="1"/>
  <c r="BV172" i="1"/>
  <c r="BV121" i="1"/>
  <c r="BV173" i="1"/>
  <c r="BW103" i="1"/>
  <c r="BV116" i="1"/>
  <c r="BW123" i="1"/>
  <c r="BW179" i="1"/>
  <c r="BW178" i="1"/>
  <c r="BV118" i="1"/>
  <c r="BV128" i="1"/>
  <c r="BV159" i="1"/>
  <c r="BW147" i="1"/>
  <c r="BV112" i="1"/>
  <c r="BV141" i="1"/>
  <c r="BW177" i="1"/>
  <c r="BW113" i="1"/>
  <c r="BW129" i="1"/>
  <c r="BV134" i="1"/>
  <c r="BV158" i="1"/>
  <c r="BV162" i="1"/>
  <c r="BW131" i="1"/>
  <c r="BV164" i="1"/>
  <c r="BW152" i="1"/>
  <c r="BW134" i="1"/>
  <c r="BW130" i="1"/>
  <c r="BV154" i="1"/>
  <c r="BV131" i="1"/>
  <c r="BV119" i="1"/>
  <c r="BW137" i="1"/>
  <c r="BW162" i="1"/>
  <c r="BW120" i="1"/>
  <c r="BV130" i="1"/>
  <c r="BW108" i="1"/>
  <c r="BV180" i="1"/>
  <c r="BV167" i="1"/>
  <c r="BV157" i="1"/>
  <c r="BW139" i="1"/>
  <c r="BW172" i="1"/>
  <c r="BW150" i="1"/>
  <c r="BV161" i="1"/>
  <c r="BV136" i="1"/>
  <c r="BW170" i="1"/>
  <c r="BV127" i="1"/>
  <c r="BV138" i="1"/>
  <c r="BW125" i="1"/>
  <c r="BW166" i="1"/>
  <c r="BW107" i="1"/>
  <c r="BW175" i="1"/>
  <c r="BV129" i="1"/>
  <c r="BW148" i="1"/>
  <c r="BV177" i="1"/>
  <c r="BW169" i="1"/>
  <c r="BW171" i="1"/>
  <c r="BW127" i="1"/>
  <c r="BW116" i="1"/>
  <c r="BW109" i="1"/>
  <c r="BW160" i="1"/>
  <c r="BW164" i="1"/>
  <c r="BW138" i="1"/>
  <c r="BW119" i="1"/>
  <c r="BW111" i="1"/>
  <c r="BW176" i="1"/>
  <c r="BV114" i="1"/>
  <c r="BV87" i="1"/>
  <c r="BX143" i="1"/>
  <c r="BV113" i="1"/>
  <c r="BW112" i="1"/>
  <c r="BW158" i="1"/>
  <c r="BV151" i="1"/>
  <c r="BV139" i="1"/>
  <c r="BW173" i="1"/>
  <c r="BV103" i="1"/>
  <c r="BW126" i="1"/>
  <c r="BV123" i="1"/>
  <c r="BW167" i="1"/>
  <c r="BW180" i="1"/>
  <c r="BV125" i="1"/>
  <c r="BV179" i="1"/>
  <c r="BV153" i="1"/>
  <c r="BW142" i="1"/>
  <c r="BV107" i="1"/>
  <c r="BV106" i="1"/>
  <c r="BV163" i="1"/>
  <c r="BV152" i="1"/>
  <c r="BW122" i="1"/>
  <c r="BV156" i="1"/>
  <c r="BW144" i="1"/>
  <c r="BV99" i="1"/>
  <c r="BV98" i="1"/>
  <c r="BV165" i="1"/>
  <c r="BW161" i="1"/>
  <c r="BW115" i="1"/>
  <c r="BW141" i="1"/>
  <c r="BV124" i="1"/>
  <c r="BV142" i="1"/>
  <c r="BV104" i="1"/>
  <c r="BW136" i="1"/>
  <c r="BW168" i="1"/>
  <c r="BW117" i="1"/>
  <c r="BV176" i="1"/>
  <c r="BV148" i="1"/>
  <c r="BW151" i="1"/>
  <c r="BV140" i="1"/>
  <c r="BW133" i="1"/>
  <c r="BW114" i="1"/>
  <c r="BV117" i="1"/>
  <c r="BW155" i="1"/>
  <c r="BV115" i="1"/>
  <c r="BV143" i="1"/>
  <c r="BV150" i="1"/>
  <c r="BV155" i="1"/>
  <c r="BW153" i="1"/>
  <c r="BV178" i="1"/>
  <c r="BW145" i="1"/>
  <c r="BV105" i="1"/>
  <c r="BW124" i="1"/>
  <c r="BW159" i="1"/>
  <c r="BW106" i="1"/>
  <c r="BV160" i="1"/>
  <c r="BV169" i="1"/>
  <c r="BW143" i="1"/>
  <c r="BW154" i="1"/>
  <c r="BW174" i="1"/>
  <c r="BV122" i="1"/>
  <c r="BV144" i="1"/>
  <c r="BW118" i="1"/>
  <c r="BV174" i="1"/>
  <c r="BV175" i="1"/>
  <c r="BV145" i="1"/>
  <c r="BW165" i="1"/>
  <c r="BV120" i="1"/>
  <c r="BW146" i="1"/>
  <c r="BV170" i="1"/>
  <c r="BV133" i="1"/>
  <c r="BW135" i="1"/>
  <c r="BV166" i="1"/>
  <c r="BW163" i="1"/>
  <c r="BV168" i="1"/>
  <c r="BW149" i="1"/>
  <c r="BV135" i="1"/>
  <c r="BV109" i="1"/>
  <c r="BV147" i="1"/>
  <c r="BV132" i="1"/>
  <c r="BW156" i="1"/>
  <c r="BW121" i="1"/>
  <c r="BY140" i="1"/>
  <c r="BX140" i="1"/>
  <c r="BX142" i="1"/>
  <c r="BY142" i="1"/>
  <c r="BY141" i="1"/>
  <c r="BX141" i="1"/>
  <c r="BY139" i="1"/>
  <c r="BX139" i="1"/>
  <c r="BV96" i="1"/>
  <c r="BV93" i="1"/>
  <c r="BV86" i="1"/>
  <c r="BV82" i="1"/>
  <c r="BV100" i="1"/>
  <c r="BV97" i="1"/>
  <c r="BV101" i="1"/>
  <c r="BW89" i="1"/>
  <c r="BV88" i="1"/>
  <c r="BV85" i="1"/>
  <c r="BW84" i="1"/>
  <c r="BW83" i="1"/>
</calcChain>
</file>

<file path=xl/sharedStrings.xml><?xml version="1.0" encoding="utf-8"?>
<sst xmlns="http://schemas.openxmlformats.org/spreadsheetml/2006/main" count="216" uniqueCount="102">
  <si>
    <t>kg</t>
  </si>
  <si>
    <t>Shoulder</t>
  </si>
  <si>
    <t>Elbow</t>
  </si>
  <si>
    <t>Orientation Vector</t>
  </si>
  <si>
    <t>Wrist</t>
  </si>
  <si>
    <t>Location of Joint Centers</t>
  </si>
  <si>
    <t>Mass in Hand</t>
  </si>
  <si>
    <t>Body Mass</t>
  </si>
  <si>
    <t>Hand Mass</t>
  </si>
  <si>
    <t>Joint Angles</t>
  </si>
  <si>
    <t>Forearm</t>
  </si>
  <si>
    <t>Min</t>
  </si>
  <si>
    <t>Max</t>
  </si>
  <si>
    <t>Center of Mass Locations</t>
  </si>
  <si>
    <t>Arm</t>
  </si>
  <si>
    <t>System</t>
  </si>
  <si>
    <t>Default</t>
  </si>
  <si>
    <t>Relative</t>
  </si>
  <si>
    <t>Absolute</t>
  </si>
  <si>
    <t>Subject Characteristics</t>
  </si>
  <si>
    <t>m</t>
  </si>
  <si>
    <t>Upper Limb - Centre of Mass</t>
  </si>
  <si>
    <t>Arm Length</t>
  </si>
  <si>
    <t>Forearm Length</t>
  </si>
  <si>
    <t>X</t>
  </si>
  <si>
    <t>Y</t>
  </si>
  <si>
    <t>Humerus</t>
  </si>
  <si>
    <t>Spine of scapula</t>
  </si>
  <si>
    <t>Radius</t>
  </si>
  <si>
    <t>Ulna</t>
  </si>
  <si>
    <t>Wrist Bones</t>
  </si>
  <si>
    <t>Metacarpals</t>
  </si>
  <si>
    <t>Phalanges</t>
  </si>
  <si>
    <t>Hand Weight</t>
  </si>
  <si>
    <t>Individual points</t>
  </si>
  <si>
    <t>Translate</t>
  </si>
  <si>
    <t>Rotate</t>
  </si>
  <si>
    <t>Scapula</t>
  </si>
  <si>
    <t>Original Length</t>
  </si>
  <si>
    <t>Target Length</t>
  </si>
  <si>
    <t xml:space="preserve"> Prox trans</t>
  </si>
  <si>
    <t>Med trans</t>
  </si>
  <si>
    <t>Mid Length</t>
  </si>
  <si>
    <t>Mid Target</t>
  </si>
  <si>
    <t>Max change</t>
  </si>
  <si>
    <t>Range</t>
  </si>
  <si>
    <t>( &gt; 0 )</t>
  </si>
  <si>
    <t>( ≥ 0 )</t>
  </si>
  <si>
    <t>Check if point is in other bone</t>
  </si>
  <si>
    <t>pt</t>
  </si>
  <si>
    <t>Coord Number</t>
  </si>
  <si>
    <t>Delete overlaps</t>
  </si>
  <si>
    <t>Coord Num</t>
  </si>
  <si>
    <t>Translate to 0</t>
  </si>
  <si>
    <t>Thumb</t>
  </si>
  <si>
    <t>Bones that need length Scaling</t>
  </si>
  <si>
    <t>Bone Rotation</t>
  </si>
  <si>
    <t>Weight</t>
  </si>
  <si>
    <t>Scapula in humerus</t>
  </si>
  <si>
    <t>Ulna in Humerus</t>
  </si>
  <si>
    <t>Humerus in Ulna</t>
  </si>
  <si>
    <t>Humerus in Radius</t>
  </si>
  <si>
    <t>Body Segment Parameters</t>
  </si>
  <si>
    <t>System CoM</t>
  </si>
  <si>
    <t>Segment CoM</t>
  </si>
  <si>
    <t>Joint Coordinates (m)</t>
  </si>
  <si>
    <t>Yes</t>
  </si>
  <si>
    <t>Arrows</t>
  </si>
  <si>
    <t>Total Length</t>
  </si>
  <si>
    <t>Check</t>
  </si>
  <si>
    <t>Scale</t>
  </si>
  <si>
    <t>Display Options</t>
  </si>
  <si>
    <t>Joint Coord</t>
  </si>
  <si>
    <t>°</t>
  </si>
  <si>
    <t>Distance from Proximal Joint</t>
  </si>
  <si>
    <t>Segment Mass</t>
  </si>
  <si>
    <t>dzwambag@wlu.ca</t>
  </si>
  <si>
    <t>Postdoctoral Fellow - Wilfrid Laurier University</t>
  </si>
  <si>
    <t>Step</t>
  </si>
  <si>
    <t>New</t>
  </si>
  <si>
    <t>Axis Limits</t>
  </si>
  <si>
    <t>X Max</t>
  </si>
  <si>
    <t>X Min</t>
  </si>
  <si>
    <t>Y Min</t>
  </si>
  <si>
    <t>Y Max</t>
  </si>
  <si>
    <t>Mass of hand is included in forearm mass</t>
  </si>
  <si>
    <t>Mass in hand is assumed to be 6 cm from wrist</t>
  </si>
  <si>
    <t>CoM Location (relative to segment length)</t>
  </si>
  <si>
    <t>Segment Mass (relative to body mass)</t>
  </si>
  <si>
    <t>X Offset</t>
  </si>
  <si>
    <t>Y Offset</t>
  </si>
  <si>
    <t>CoM Position (m)</t>
  </si>
  <si>
    <t>(N)</t>
  </si>
  <si>
    <t>Suggestion: You can use your height to estimate your arm (H x 0.186) and forearm length (H x 0.146)</t>
  </si>
  <si>
    <t>Explore how anthropometric and body segment parameters affect the</t>
  </si>
  <si>
    <t>position of the centre of mass (CoM) using the white cells</t>
  </si>
  <si>
    <t>*Macros must be enabled to use buttons*</t>
  </si>
  <si>
    <t>Default body segment parameters are from Dempster as reported in Winter (1990) "Biomechanics and motor control of human movement"</t>
  </si>
  <si>
    <t>Version 1.1</t>
  </si>
  <si>
    <t>Derek Zwambag, PhD</t>
  </si>
  <si>
    <t>Designed and created by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</si>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</sst>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00000"/>
    <numFmt numFmtId="167" formatCode="[$-409]mmmm\ d\,\ 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6" fontId="1" fillId="2" borderId="0" xfId="0" applyNumberFormat="1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2" fontId="1" fillId="2" borderId="0" xfId="0" applyNumberFormat="1" applyFont="1" applyFill="1"/>
    <xf numFmtId="164" fontId="1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4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0" fontId="7" fillId="4" borderId="4" xfId="0" applyFont="1" applyFill="1" applyBorder="1" applyAlignment="1">
      <alignment horizontal="right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right"/>
    </xf>
    <xf numFmtId="0" fontId="5" fillId="4" borderId="6" xfId="0" applyFont="1" applyFill="1" applyBorder="1"/>
    <xf numFmtId="0" fontId="1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0" fontId="8" fillId="4" borderId="7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15" fontId="1" fillId="2" borderId="0" xfId="0" applyNumberFormat="1" applyFont="1" applyFill="1"/>
    <xf numFmtId="0" fontId="1" fillId="4" borderId="6" xfId="0" applyFont="1" applyFill="1" applyBorder="1"/>
    <xf numFmtId="0" fontId="2" fillId="4" borderId="4" xfId="0" applyFont="1" applyFill="1" applyBorder="1"/>
    <xf numFmtId="0" fontId="1" fillId="4" borderId="6" xfId="0" applyFont="1" applyFill="1" applyBorder="1" applyAlignment="1">
      <alignment horizontal="right"/>
    </xf>
    <xf numFmtId="2" fontId="1" fillId="4" borderId="0" xfId="0" applyNumberFormat="1" applyFont="1" applyFill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167" fontId="1" fillId="2" borderId="0" xfId="0" applyNumberFormat="1" applyFont="1" applyFill="1" applyAlignment="1">
      <alignment horizontal="left"/>
    </xf>
    <xf numFmtId="0" fontId="1" fillId="2" borderId="0" xfId="0" applyFont="1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0" xfId="0" applyFont="1" applyFill="1"/>
    <xf numFmtId="0" fontId="9" fillId="2" borderId="0" xfId="0" applyFont="1" applyFill="1"/>
    <xf numFmtId="0" fontId="0" fillId="2" borderId="0" xfId="0" applyFont="1" applyFill="1" applyAlignment="1">
      <alignment wrapText="1"/>
    </xf>
    <xf numFmtId="2" fontId="0" fillId="2" borderId="0" xfId="0" applyNumberFormat="1" applyFont="1" applyFill="1"/>
    <xf numFmtId="165" fontId="0" fillId="2" borderId="0" xfId="0" applyNumberFormat="1" applyFont="1" applyFill="1"/>
    <xf numFmtId="164" fontId="0" fillId="2" borderId="0" xfId="0" applyNumberFormat="1" applyFont="1" applyFill="1"/>
    <xf numFmtId="0" fontId="0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'Centre of Mass'!$AW$39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Mass'!$AV$40:$AV$145</c:f>
              <c:numCache>
                <c:formatCode>0.0000</c:formatCode>
                <c:ptCount val="106"/>
                <c:pt idx="0">
                  <c:v>0.24549119301265401</c:v>
                </c:pt>
                <c:pt idx="1">
                  <c:v>0.24539106424688989</c:v>
                </c:pt>
                <c:pt idx="2">
                  <c:v>0.24512721102530921</c:v>
                </c:pt>
                <c:pt idx="3">
                  <c:v>0.24469454398800922</c:v>
                </c:pt>
                <c:pt idx="4">
                  <c:v>0.24408797377508679</c:v>
                </c:pt>
                <c:pt idx="5">
                  <c:v>0.24330241102663921</c:v>
                </c:pt>
                <c:pt idx="6">
                  <c:v>0.24142012084968251</c:v>
                </c:pt>
                <c:pt idx="7">
                  <c:v>0.2382708346359107</c:v>
                </c:pt>
                <c:pt idx="8">
                  <c:v>0.23473423606236782</c:v>
                </c:pt>
                <c:pt idx="9">
                  <c:v>0.2316900088060973</c:v>
                </c:pt>
                <c:pt idx="10">
                  <c:v>0.23001783654414271</c:v>
                </c:pt>
                <c:pt idx="11">
                  <c:v>0.22970682527661729</c:v>
                </c:pt>
                <c:pt idx="12">
                  <c:v>0.2300428821146093</c:v>
                </c:pt>
                <c:pt idx="13">
                  <c:v>0.23078078974448402</c:v>
                </c:pt>
                <c:pt idx="14">
                  <c:v>0.23167533085260619</c:v>
                </c:pt>
                <c:pt idx="15">
                  <c:v>0.23248128812534111</c:v>
                </c:pt>
                <c:pt idx="16">
                  <c:v>0.23318628990634571</c:v>
                </c:pt>
                <c:pt idx="17">
                  <c:v>0.23343191560792209</c:v>
                </c:pt>
                <c:pt idx="18">
                  <c:v>0.23369593064762911</c:v>
                </c:pt>
                <c:pt idx="19">
                  <c:v>0.23445610044302612</c:v>
                </c:pt>
                <c:pt idx="20">
                  <c:v>0.23619019041167222</c:v>
                </c:pt>
                <c:pt idx="21">
                  <c:v>0.24009772914848759</c:v>
                </c:pt>
                <c:pt idx="22">
                  <c:v>0.24370575254937271</c:v>
                </c:pt>
                <c:pt idx="23">
                  <c:v>0.2468038029540911</c:v>
                </c:pt>
                <c:pt idx="24">
                  <c:v>0.24918142270240612</c:v>
                </c:pt>
                <c:pt idx="25">
                  <c:v>0.25062815413408118</c:v>
                </c:pt>
                <c:pt idx="26">
                  <c:v>0.25242505845438301</c:v>
                </c:pt>
                <c:pt idx="27">
                  <c:v>0.25448340039473238</c:v>
                </c:pt>
                <c:pt idx="28">
                  <c:v>0.25675223460930419</c:v>
                </c:pt>
                <c:pt idx="29">
                  <c:v>0.25918061575227291</c:v>
                </c:pt>
                <c:pt idx="30">
                  <c:v>0.26171759847781273</c:v>
                </c:pt>
                <c:pt idx="31">
                  <c:v>0.26741995470065028</c:v>
                </c:pt>
                <c:pt idx="32">
                  <c:v>0.27436796310021661</c:v>
                </c:pt>
                <c:pt idx="33">
                  <c:v>0.2814533898765687</c:v>
                </c:pt>
                <c:pt idx="34">
                  <c:v>0.28756800122976334</c:v>
                </c:pt>
                <c:pt idx="35">
                  <c:v>0.29160356335985732</c:v>
                </c:pt>
                <c:pt idx="36">
                  <c:v>0.30158738230828641</c:v>
                </c:pt>
                <c:pt idx="37">
                  <c:v>0.31225599128991588</c:v>
                </c:pt>
                <c:pt idx="38">
                  <c:v>0.32254700021457888</c:v>
                </c:pt>
                <c:pt idx="39">
                  <c:v>0.33139801899211191</c:v>
                </c:pt>
                <c:pt idx="40">
                  <c:v>0.33774665753235189</c:v>
                </c:pt>
                <c:pt idx="41">
                  <c:v>0.34084502715622189</c:v>
                </c:pt>
                <c:pt idx="42">
                  <c:v>0.34425266686848088</c:v>
                </c:pt>
                <c:pt idx="43">
                  <c:v>0.34776693894508293</c:v>
                </c:pt>
                <c:pt idx="44">
                  <c:v>0.35118520566198791</c:v>
                </c:pt>
                <c:pt idx="45">
                  <c:v>0.35430482929515289</c:v>
                </c:pt>
                <c:pt idx="46">
                  <c:v>0.3656643531972969</c:v>
                </c:pt>
                <c:pt idx="47">
                  <c:v>0.38760385349262794</c:v>
                </c:pt>
                <c:pt idx="48">
                  <c:v>0.4129275611596539</c:v>
                </c:pt>
                <c:pt idx="49">
                  <c:v>0.4344397071768879</c:v>
                </c:pt>
                <c:pt idx="50">
                  <c:v>0.44494452252283589</c:v>
                </c:pt>
                <c:pt idx="51">
                  <c:v>0.45269454293543587</c:v>
                </c:pt>
                <c:pt idx="52">
                  <c:v>0.45833015478890693</c:v>
                </c:pt>
                <c:pt idx="53">
                  <c:v>0.46236250943197188</c:v>
                </c:pt>
                <c:pt idx="54">
                  <c:v>0.46530275821334988</c:v>
                </c:pt>
                <c:pt idx="55">
                  <c:v>0.46766205248176496</c:v>
                </c:pt>
                <c:pt idx="56">
                  <c:v>0.46839219774358087</c:v>
                </c:pt>
                <c:pt idx="57">
                  <c:v>0.46817150026768495</c:v>
                </c:pt>
                <c:pt idx="58">
                  <c:v>0.46747957113756589</c:v>
                </c:pt>
                <c:pt idx="59">
                  <c:v>0.46679602143671295</c:v>
                </c:pt>
                <c:pt idx="60">
                  <c:v>0.46660046224861396</c:v>
                </c:pt>
                <c:pt idx="61">
                  <c:v>0.46752636580141793</c:v>
                </c:pt>
                <c:pt idx="62">
                  <c:v>0.46885239442516291</c:v>
                </c:pt>
                <c:pt idx="63">
                  <c:v>0.46999023742662793</c:v>
                </c:pt>
                <c:pt idx="64">
                  <c:v>0.47035158411258593</c:v>
                </c:pt>
                <c:pt idx="65">
                  <c:v>0.46934812378981394</c:v>
                </c:pt>
                <c:pt idx="66">
                  <c:v>0.46775144028784288</c:v>
                </c:pt>
                <c:pt idx="67">
                  <c:v>0.46484369784566593</c:v>
                </c:pt>
                <c:pt idx="68">
                  <c:v>0.46132964694377188</c:v>
                </c:pt>
                <c:pt idx="69">
                  <c:v>0.45791403806265191</c:v>
                </c:pt>
                <c:pt idx="70">
                  <c:v>0.45530162168279786</c:v>
                </c:pt>
                <c:pt idx="71">
                  <c:v>0.45337332889428394</c:v>
                </c:pt>
                <c:pt idx="72">
                  <c:v>0.45121897867946392</c:v>
                </c:pt>
                <c:pt idx="73">
                  <c:v>0.44885993241356192</c:v>
                </c:pt>
                <c:pt idx="74">
                  <c:v>0.44631755147179991</c:v>
                </c:pt>
                <c:pt idx="75">
                  <c:v>0.4436131972294009</c:v>
                </c:pt>
                <c:pt idx="76">
                  <c:v>0.43855164792999091</c:v>
                </c:pt>
                <c:pt idx="77">
                  <c:v>0.43216252470016692</c:v>
                </c:pt>
                <c:pt idx="78">
                  <c:v>0.42535342979112489</c:v>
                </c:pt>
                <c:pt idx="79">
                  <c:v>0.41903196545405891</c:v>
                </c:pt>
                <c:pt idx="80">
                  <c:v>0.41410573394016292</c:v>
                </c:pt>
                <c:pt idx="81">
                  <c:v>0.41337672050041491</c:v>
                </c:pt>
                <c:pt idx="82">
                  <c:v>0.41274458367688693</c:v>
                </c:pt>
                <c:pt idx="83">
                  <c:v>0.41221627070328393</c:v>
                </c:pt>
                <c:pt idx="84">
                  <c:v>0.41179872881331292</c:v>
                </c:pt>
                <c:pt idx="85">
                  <c:v>0.41149890524067989</c:v>
                </c:pt>
                <c:pt idx="86">
                  <c:v>0.4048379219402809</c:v>
                </c:pt>
                <c:pt idx="87">
                  <c:v>0.39315456040972091</c:v>
                </c:pt>
                <c:pt idx="88">
                  <c:v>0.37970054118957292</c:v>
                </c:pt>
                <c:pt idx="89">
                  <c:v>0.3677275848204149</c:v>
                </c:pt>
                <c:pt idx="90">
                  <c:v>0.3604874118428209</c:v>
                </c:pt>
                <c:pt idx="91">
                  <c:v>0.35305397611435291</c:v>
                </c:pt>
                <c:pt idx="92">
                  <c:v>0.34091795151566989</c:v>
                </c:pt>
                <c:pt idx="93">
                  <c:v>0.32711829629771993</c:v>
                </c:pt>
                <c:pt idx="94">
                  <c:v>0.31469396871144889</c:v>
                </c:pt>
                <c:pt idx="95">
                  <c:v>0.30668392700780739</c:v>
                </c:pt>
                <c:pt idx="96">
                  <c:v>0.3046660588076931</c:v>
                </c:pt>
                <c:pt idx="97">
                  <c:v>0.30081075438950489</c:v>
                </c:pt>
                <c:pt idx="98">
                  <c:v>0.29588744319302068</c:v>
                </c:pt>
                <c:pt idx="99">
                  <c:v>0.29066555465801802</c:v>
                </c:pt>
                <c:pt idx="100">
                  <c:v>0.28591451822427422</c:v>
                </c:pt>
                <c:pt idx="101">
                  <c:v>0.2781686533938218</c:v>
                </c:pt>
                <c:pt idx="102">
                  <c:v>0.26870455571402752</c:v>
                </c:pt>
                <c:pt idx="103">
                  <c:v>0.25896171090937942</c:v>
                </c:pt>
                <c:pt idx="104">
                  <c:v>0.25037960470436632</c:v>
                </c:pt>
                <c:pt idx="105">
                  <c:v>0.24439772282347672</c:v>
                </c:pt>
              </c:numCache>
            </c:numRef>
          </c:xVal>
          <c:yVal>
            <c:numRef>
              <c:f>('Centre of Mass'!$AW$40:$AW$145,'Centre of Mass'!$AU$40:$AU$210)</c:f>
              <c:numCache>
                <c:formatCode>0.0000</c:formatCode>
                <c:ptCount val="277"/>
                <c:pt idx="0">
                  <c:v>-0.23743064855292387</c:v>
                </c:pt>
                <c:pt idx="1">
                  <c:v>-0.23655425937919128</c:v>
                </c:pt>
                <c:pt idx="2">
                  <c:v>-0.23559651389165578</c:v>
                </c:pt>
                <c:pt idx="3">
                  <c:v>-0.23465896941499559</c:v>
                </c:pt>
                <c:pt idx="4">
                  <c:v>-0.23384318327389028</c:v>
                </c:pt>
                <c:pt idx="5">
                  <c:v>-0.23325071279301848</c:v>
                </c:pt>
                <c:pt idx="6">
                  <c:v>-0.23289308335996128</c:v>
                </c:pt>
                <c:pt idx="7">
                  <c:v>-0.23283171529887098</c:v>
                </c:pt>
                <c:pt idx="8">
                  <c:v>-0.23312486001694147</c:v>
                </c:pt>
                <c:pt idx="9">
                  <c:v>-0.23383076892136798</c:v>
                </c:pt>
                <c:pt idx="10">
                  <c:v>-0.23500769341934447</c:v>
                </c:pt>
                <c:pt idx="11">
                  <c:v>-0.23715947461407907</c:v>
                </c:pt>
                <c:pt idx="12">
                  <c:v>-0.24025000069705238</c:v>
                </c:pt>
                <c:pt idx="13">
                  <c:v>-0.24365704435417651</c:v>
                </c:pt>
                <c:pt idx="14">
                  <c:v>-0.24675837827136282</c:v>
                </c:pt>
                <c:pt idx="15">
                  <c:v>-0.24893177513452336</c:v>
                </c:pt>
                <c:pt idx="16">
                  <c:v>-0.25173910844621872</c:v>
                </c:pt>
                <c:pt idx="17">
                  <c:v>-0.25495098131996186</c:v>
                </c:pt>
                <c:pt idx="18">
                  <c:v>-0.25800180701550596</c:v>
                </c:pt>
                <c:pt idx="19">
                  <c:v>-0.26032599879260399</c:v>
                </c:pt>
                <c:pt idx="20">
                  <c:v>-0.26135796991100935</c:v>
                </c:pt>
                <c:pt idx="21">
                  <c:v>-0.26072745653985635</c:v>
                </c:pt>
                <c:pt idx="22">
                  <c:v>-0.25868500756811569</c:v>
                </c:pt>
                <c:pt idx="23">
                  <c:v>-0.25599336607803813</c:v>
                </c:pt>
                <c:pt idx="24">
                  <c:v>-0.25341527515187434</c:v>
                </c:pt>
                <c:pt idx="25">
                  <c:v>-0.25171347787187492</c:v>
                </c:pt>
                <c:pt idx="26">
                  <c:v>-0.25001862826213916</c:v>
                </c:pt>
                <c:pt idx="27">
                  <c:v>-0.24860513469015691</c:v>
                </c:pt>
                <c:pt idx="28">
                  <c:v>-0.24752024187314678</c:v>
                </c:pt>
                <c:pt idx="29">
                  <c:v>-0.24681119452832773</c:v>
                </c:pt>
                <c:pt idx="30">
                  <c:v>-0.24652523737291862</c:v>
                </c:pt>
                <c:pt idx="31">
                  <c:v>-0.24595059023084559</c:v>
                </c:pt>
                <c:pt idx="32">
                  <c:v>-0.24485407339299942</c:v>
                </c:pt>
                <c:pt idx="33">
                  <c:v>-0.24355311943073119</c:v>
                </c:pt>
                <c:pt idx="34">
                  <c:v>-0.24236516091539187</c:v>
                </c:pt>
                <c:pt idx="35">
                  <c:v>-0.24160763041833228</c:v>
                </c:pt>
                <c:pt idx="36">
                  <c:v>-0.24001465817113626</c:v>
                </c:pt>
                <c:pt idx="37">
                  <c:v>-0.23839664272224648</c:v>
                </c:pt>
                <c:pt idx="38">
                  <c:v>-0.23686835369292739</c:v>
                </c:pt>
                <c:pt idx="39">
                  <c:v>-0.23554456070444268</c:v>
                </c:pt>
                <c:pt idx="40">
                  <c:v>-0.23454003337805579</c:v>
                </c:pt>
                <c:pt idx="41">
                  <c:v>-0.23421547956960698</c:v>
                </c:pt>
                <c:pt idx="42">
                  <c:v>-0.23412424779847879</c:v>
                </c:pt>
                <c:pt idx="43">
                  <c:v>-0.23412057340003747</c:v>
                </c:pt>
                <c:pt idx="44">
                  <c:v>-0.23405869170964869</c:v>
                </c:pt>
                <c:pt idx="45">
                  <c:v>-0.23379283806267759</c:v>
                </c:pt>
                <c:pt idx="46">
                  <c:v>-0.23166091259381139</c:v>
                </c:pt>
                <c:pt idx="47">
                  <c:v>-0.22732970294419219</c:v>
                </c:pt>
                <c:pt idx="48">
                  <c:v>-0.22230918486018839</c:v>
                </c:pt>
                <c:pt idx="49">
                  <c:v>-0.21810933408816968</c:v>
                </c:pt>
                <c:pt idx="50">
                  <c:v>-0.21624012637450507</c:v>
                </c:pt>
                <c:pt idx="51">
                  <c:v>-0.21632612819678698</c:v>
                </c:pt>
                <c:pt idx="52">
                  <c:v>-0.21734753282651936</c:v>
                </c:pt>
                <c:pt idx="53">
                  <c:v>-0.21837493165708299</c:v>
                </c:pt>
                <c:pt idx="54">
                  <c:v>-0.21847891608185876</c:v>
                </c:pt>
                <c:pt idx="55">
                  <c:v>-0.21673007749422729</c:v>
                </c:pt>
                <c:pt idx="56">
                  <c:v>-0.21392613810099517</c:v>
                </c:pt>
                <c:pt idx="57">
                  <c:v>-0.20979522396050407</c:v>
                </c:pt>
                <c:pt idx="58">
                  <c:v>-0.20529891631457498</c:v>
                </c:pt>
                <c:pt idx="59">
                  <c:v>-0.20139879640502947</c:v>
                </c:pt>
                <c:pt idx="60">
                  <c:v>-0.19905644547368828</c:v>
                </c:pt>
                <c:pt idx="61">
                  <c:v>-0.19585247063694666</c:v>
                </c:pt>
                <c:pt idx="62">
                  <c:v>-0.19276915222206267</c:v>
                </c:pt>
                <c:pt idx="63">
                  <c:v>-0.19001891421551687</c:v>
                </c:pt>
                <c:pt idx="64">
                  <c:v>-0.18781418060379038</c:v>
                </c:pt>
                <c:pt idx="65">
                  <c:v>-0.18636737537336398</c:v>
                </c:pt>
                <c:pt idx="66">
                  <c:v>-0.18625184145919127</c:v>
                </c:pt>
                <c:pt idx="67">
                  <c:v>-0.1866385854330499</c:v>
                </c:pt>
                <c:pt idx="68">
                  <c:v>-0.18751064197952688</c:v>
                </c:pt>
                <c:pt idx="69">
                  <c:v>-0.18885104578320927</c:v>
                </c:pt>
                <c:pt idx="70">
                  <c:v>-0.19064283152868408</c:v>
                </c:pt>
                <c:pt idx="71">
                  <c:v>-0.19231903486602558</c:v>
                </c:pt>
                <c:pt idx="72">
                  <c:v>-0.19370878360333887</c:v>
                </c:pt>
                <c:pt idx="73">
                  <c:v>-0.19489162447127287</c:v>
                </c:pt>
                <c:pt idx="74">
                  <c:v>-0.19594710420047629</c:v>
                </c:pt>
                <c:pt idx="75">
                  <c:v>-0.19695476952159796</c:v>
                </c:pt>
                <c:pt idx="76">
                  <c:v>-0.19867358392011078</c:v>
                </c:pt>
                <c:pt idx="77">
                  <c:v>-0.20069195650552479</c:v>
                </c:pt>
                <c:pt idx="78">
                  <c:v>-0.20277927656790679</c:v>
                </c:pt>
                <c:pt idx="79">
                  <c:v>-0.20470493339732349</c:v>
                </c:pt>
                <c:pt idx="80">
                  <c:v>-0.20623831628384137</c:v>
                </c:pt>
                <c:pt idx="81">
                  <c:v>-0.20647479001381758</c:v>
                </c:pt>
                <c:pt idx="82">
                  <c:v>-0.20668531022763337</c:v>
                </c:pt>
                <c:pt idx="83">
                  <c:v>-0.20686795807591429</c:v>
                </c:pt>
                <c:pt idx="84">
                  <c:v>-0.20702081470928568</c:v>
                </c:pt>
                <c:pt idx="85">
                  <c:v>-0.20714196127837348</c:v>
                </c:pt>
                <c:pt idx="86">
                  <c:v>-0.20891702871075599</c:v>
                </c:pt>
                <c:pt idx="87">
                  <c:v>-0.21120963130760187</c:v>
                </c:pt>
                <c:pt idx="88">
                  <c:v>-0.21353110405059078</c:v>
                </c:pt>
                <c:pt idx="89">
                  <c:v>-0.21539278192140218</c:v>
                </c:pt>
                <c:pt idx="90">
                  <c:v>-0.21630599990171598</c:v>
                </c:pt>
                <c:pt idx="91">
                  <c:v>-0.21740362439573738</c:v>
                </c:pt>
                <c:pt idx="92">
                  <c:v>-0.21958806421179128</c:v>
                </c:pt>
                <c:pt idx="93">
                  <c:v>-0.22207977384632838</c:v>
                </c:pt>
                <c:pt idx="94">
                  <c:v>-0.22409920779579967</c:v>
                </c:pt>
                <c:pt idx="95">
                  <c:v>-0.22486682055665588</c:v>
                </c:pt>
                <c:pt idx="96">
                  <c:v>-0.22506763728210938</c:v>
                </c:pt>
                <c:pt idx="97">
                  <c:v>-0.22558560406535166</c:v>
                </c:pt>
                <c:pt idx="98">
                  <c:v>-0.22622864845427318</c:v>
                </c:pt>
                <c:pt idx="99">
                  <c:v>-0.22680469799676378</c:v>
                </c:pt>
                <c:pt idx="100">
                  <c:v>-0.22712168024071366</c:v>
                </c:pt>
                <c:pt idx="101">
                  <c:v>-0.22776494083045448</c:v>
                </c:pt>
                <c:pt idx="102">
                  <c:v>-0.22911524925454888</c:v>
                </c:pt>
                <c:pt idx="103">
                  <c:v>-0.23085450373956506</c:v>
                </c:pt>
                <c:pt idx="104">
                  <c:v>-0.23266460251207058</c:v>
                </c:pt>
                <c:pt idx="105">
                  <c:v>-0.23422744379863336</c:v>
                </c:pt>
                <c:pt idx="106">
                  <c:v>-8.8329764154969598E-2</c:v>
                </c:pt>
                <c:pt idx="107">
                  <c:v>-7.5916748854420193E-2</c:v>
                </c:pt>
                <c:pt idx="108">
                  <c:v>-6.3463966327851298E-2</c:v>
                </c:pt>
                <c:pt idx="109">
                  <c:v>-5.0855849223969997E-2</c:v>
                </c:pt>
                <c:pt idx="110">
                  <c:v>-3.7976830191484401E-2</c:v>
                </c:pt>
                <c:pt idx="111">
                  <c:v>-2.47113418791019E-2</c:v>
                </c:pt>
                <c:pt idx="112">
                  <c:v>-1.9633299765786798E-2</c:v>
                </c:pt>
                <c:pt idx="113">
                  <c:v>-1.4071789886169301E-2</c:v>
                </c:pt>
                <c:pt idx="114">
                  <c:v>-8.5514945974384301E-3</c:v>
                </c:pt>
                <c:pt idx="115">
                  <c:v>-3.5970962567829301E-3</c:v>
                </c:pt>
                <c:pt idx="116">
                  <c:v>2.66722778607837E-4</c:v>
                </c:pt>
                <c:pt idx="117">
                  <c:v>2.5987149611352402E-3</c:v>
                </c:pt>
                <c:pt idx="118">
                  <c:v>4.4050031068717001E-3</c:v>
                </c:pt>
                <c:pt idx="119">
                  <c:v>5.9517346639524496E-3</c:v>
                </c:pt>
                <c:pt idx="120">
                  <c:v>7.5050570805129599E-3</c:v>
                </c:pt>
                <c:pt idx="121">
                  <c:v>9.3311178046878995E-3</c:v>
                </c:pt>
                <c:pt idx="122">
                  <c:v>1.11890565048953E-2</c:v>
                </c:pt>
                <c:pt idx="123">
                  <c:v>1.28374294572659E-2</c:v>
                </c:pt>
                <c:pt idx="124">
                  <c:v>1.42628740246033E-2</c:v>
                </c:pt>
                <c:pt idx="125">
                  <c:v>1.5452027569710799E-2</c:v>
                </c:pt>
                <c:pt idx="126">
                  <c:v>1.6391527455392199E-2</c:v>
                </c:pt>
                <c:pt idx="127">
                  <c:v>1.73454154175849E-2</c:v>
                </c:pt>
                <c:pt idx="128">
                  <c:v>1.8448265086362201E-2</c:v>
                </c:pt>
                <c:pt idx="129">
                  <c:v>1.92759455045447E-2</c:v>
                </c:pt>
                <c:pt idx="130">
                  <c:v>1.94043257149531E-2</c:v>
                </c:pt>
                <c:pt idx="131">
                  <c:v>1.8409274760408399E-2</c:v>
                </c:pt>
                <c:pt idx="132">
                  <c:v>1.59421244673487E-2</c:v>
                </c:pt>
                <c:pt idx="133">
                  <c:v>1.24321521592073E-2</c:v>
                </c:pt>
                <c:pt idx="134">
                  <c:v>8.0690820526127804E-3</c:v>
                </c:pt>
                <c:pt idx="135">
                  <c:v>3.0426383641938598E-3</c:v>
                </c:pt>
                <c:pt idx="136">
                  <c:v>-2.4574546894205801E-3</c:v>
                </c:pt>
                <c:pt idx="137">
                  <c:v>-6.4690351909230297E-3</c:v>
                </c:pt>
                <c:pt idx="138">
                  <c:v>-1.03447551222265E-2</c:v>
                </c:pt>
                <c:pt idx="139">
                  <c:v>-1.3903909482527E-2</c:v>
                </c:pt>
                <c:pt idx="140">
                  <c:v>-1.6965793271021001E-2</c:v>
                </c:pt>
                <c:pt idx="141">
                  <c:v>-1.9349701486904399E-2</c:v>
                </c:pt>
                <c:pt idx="142">
                  <c:v>-2.01017183456535E-2</c:v>
                </c:pt>
                <c:pt idx="143">
                  <c:v>-2.0610524607207002E-2</c:v>
                </c:pt>
                <c:pt idx="144">
                  <c:v>-2.1047897781491302E-2</c:v>
                </c:pt>
                <c:pt idx="145">
                  <c:v>-2.1585615378432298E-2</c:v>
                </c:pt>
                <c:pt idx="146">
                  <c:v>-2.23954549079565E-2</c:v>
                </c:pt>
                <c:pt idx="147">
                  <c:v>-2.6397011087870601E-2</c:v>
                </c:pt>
                <c:pt idx="148">
                  <c:v>-3.0885038711796001E-2</c:v>
                </c:pt>
                <c:pt idx="149">
                  <c:v>-3.5734541440759701E-2</c:v>
                </c:pt>
                <c:pt idx="150">
                  <c:v>-4.0820522935789201E-2</c:v>
                </c:pt>
                <c:pt idx="151">
                  <c:v>-4.6017986857911697E-2</c:v>
                </c:pt>
                <c:pt idx="152">
                  <c:v>-5.7818581798702598E-2</c:v>
                </c:pt>
                <c:pt idx="153">
                  <c:v>-6.9707802565845203E-2</c:v>
                </c:pt>
                <c:pt idx="154">
                  <c:v>-8.1616960607280797E-2</c:v>
                </c:pt>
                <c:pt idx="155">
                  <c:v>-9.3477367370951303E-2</c:v>
                </c:pt>
                <c:pt idx="156">
                  <c:v>-0.105220334304798</c:v>
                </c:pt>
                <c:pt idx="157">
                  <c:v>-0.120848780392481</c:v>
                </c:pt>
                <c:pt idx="158">
                  <c:v>-0.14617268090813099</c:v>
                </c:pt>
                <c:pt idx="159">
                  <c:v>-0.17403941431794701</c:v>
                </c:pt>
                <c:pt idx="160">
                  <c:v>-0.19729635908812701</c:v>
                </c:pt>
                <c:pt idx="161">
                  <c:v>-0.208790893684871</c:v>
                </c:pt>
                <c:pt idx="162">
                  <c:v>-0.212178336263495</c:v>
                </c:pt>
                <c:pt idx="163">
                  <c:v>-0.21752138876618399</c:v>
                </c:pt>
                <c:pt idx="164">
                  <c:v>-0.223264176226523</c:v>
                </c:pt>
                <c:pt idx="165">
                  <c:v>-0.227850823678098</c:v>
                </c:pt>
                <c:pt idx="166">
                  <c:v>-0.229725456154493</c:v>
                </c:pt>
                <c:pt idx="167">
                  <c:v>-0.23294066560811599</c:v>
                </c:pt>
                <c:pt idx="168">
                  <c:v>-0.23792727613498801</c:v>
                </c:pt>
                <c:pt idx="169">
                  <c:v>-0.243807027081542</c:v>
                </c:pt>
                <c:pt idx="170">
                  <c:v>-0.24970165779421299</c:v>
                </c:pt>
                <c:pt idx="171">
                  <c:v>-0.25473290761943601</c:v>
                </c:pt>
                <c:pt idx="172">
                  <c:v>-0.25626364691296999</c:v>
                </c:pt>
                <c:pt idx="173">
                  <c:v>-0.25774766915435199</c:v>
                </c:pt>
                <c:pt idx="174">
                  <c:v>-0.25909392756944999</c:v>
                </c:pt>
                <c:pt idx="175">
                  <c:v>-0.26021137538412498</c:v>
                </c:pt>
                <c:pt idx="176">
                  <c:v>-0.26100896582424199</c:v>
                </c:pt>
                <c:pt idx="177">
                  <c:v>-0.26253114657660798</c:v>
                </c:pt>
                <c:pt idx="178">
                  <c:v>-0.263665901081576</c:v>
                </c:pt>
                <c:pt idx="179">
                  <c:v>-0.26446588080613698</c:v>
                </c:pt>
                <c:pt idx="180">
                  <c:v>-0.26498373721728102</c:v>
                </c:pt>
                <c:pt idx="181">
                  <c:v>-0.26527212178199699</c:v>
                </c:pt>
                <c:pt idx="182">
                  <c:v>-0.265395008696444</c:v>
                </c:pt>
                <c:pt idx="183">
                  <c:v>-0.26500487903204101</c:v>
                </c:pt>
                <c:pt idx="184">
                  <c:v>-0.26423790536295699</c:v>
                </c:pt>
                <c:pt idx="185">
                  <c:v>-0.26323026026335899</c:v>
                </c:pt>
                <c:pt idx="186">
                  <c:v>-0.26211811630741599</c:v>
                </c:pt>
                <c:pt idx="187">
                  <c:v>-0.26101757301453099</c:v>
                </c:pt>
                <c:pt idx="188">
                  <c:v>-0.25982747295771702</c:v>
                </c:pt>
                <c:pt idx="189">
                  <c:v>-0.25851096998412698</c:v>
                </c:pt>
                <c:pt idx="190">
                  <c:v>-0.25703121794091599</c:v>
                </c:pt>
                <c:pt idx="191">
                  <c:v>-0.25535137067524</c:v>
                </c:pt>
                <c:pt idx="192">
                  <c:v>-0.248489407921927</c:v>
                </c:pt>
                <c:pt idx="193">
                  <c:v>-0.24347764050550399</c:v>
                </c:pt>
                <c:pt idx="194">
                  <c:v>-0.24013908308123499</c:v>
                </c:pt>
                <c:pt idx="195">
                  <c:v>-0.23829675030438199</c:v>
                </c:pt>
                <c:pt idx="196">
                  <c:v>-0.23777365683021101</c:v>
                </c:pt>
                <c:pt idx="197">
                  <c:v>-0.23816540785870599</c:v>
                </c:pt>
                <c:pt idx="198">
                  <c:v>-0.23903112033065901</c:v>
                </c:pt>
                <c:pt idx="199">
                  <c:v>-0.24004850775363701</c:v>
                </c:pt>
                <c:pt idx="200">
                  <c:v>-0.24089528363520801</c:v>
                </c:pt>
                <c:pt idx="201">
                  <c:v>-0.24124916148293801</c:v>
                </c:pt>
                <c:pt idx="202">
                  <c:v>-0.23988917512909899</c:v>
                </c:pt>
                <c:pt idx="203">
                  <c:v>-0.238294909629263</c:v>
                </c:pt>
                <c:pt idx="204">
                  <c:v>-0.23663328260925101</c:v>
                </c:pt>
                <c:pt idx="205">
                  <c:v>-0.23507121169489001</c:v>
                </c:pt>
                <c:pt idx="206">
                  <c:v>-0.23377561451200199</c:v>
                </c:pt>
                <c:pt idx="207">
                  <c:v>-0.231233845158206</c:v>
                </c:pt>
                <c:pt idx="208">
                  <c:v>-0.22855102046695699</c:v>
                </c:pt>
                <c:pt idx="209">
                  <c:v>-0.22578568850644101</c:v>
                </c:pt>
                <c:pt idx="210">
                  <c:v>-0.222996397344841</c:v>
                </c:pt>
                <c:pt idx="211">
                  <c:v>-0.22024169505034299</c:v>
                </c:pt>
                <c:pt idx="212">
                  <c:v>-0.21791085456421999</c:v>
                </c:pt>
                <c:pt idx="213">
                  <c:v>-0.21208050834588199</c:v>
                </c:pt>
                <c:pt idx="214">
                  <c:v>-0.20449391925537999</c:v>
                </c:pt>
                <c:pt idx="215">
                  <c:v>-0.19689435015276799</c:v>
                </c:pt>
                <c:pt idx="216">
                  <c:v>-0.19102506389809301</c:v>
                </c:pt>
                <c:pt idx="217">
                  <c:v>-0.17651228472329999</c:v>
                </c:pt>
                <c:pt idx="218">
                  <c:v>-0.15403432305158599</c:v>
                </c:pt>
                <c:pt idx="219">
                  <c:v>-0.12854322099295501</c:v>
                </c:pt>
                <c:pt idx="220">
                  <c:v>-0.104991020657414</c:v>
                </c:pt>
                <c:pt idx="221">
                  <c:v>-8.8329764154969598E-2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1.5528850466634899E-2</c:v>
                </c:pt>
                <c:pt idx="227">
                  <c:v>1.5746415826121501E-2</c:v>
                </c:pt>
                <c:pt idx="228">
                  <c:v>1.5717474901213498E-2</c:v>
                </c:pt>
                <c:pt idx="229">
                  <c:v>1.5465649387766E-2</c:v>
                </c:pt>
                <c:pt idx="230">
                  <c:v>1.5014560981634799E-2</c:v>
                </c:pt>
                <c:pt idx="231">
                  <c:v>1.4387831378674901E-2</c:v>
                </c:pt>
                <c:pt idx="232">
                  <c:v>1.20285362761399E-2</c:v>
                </c:pt>
                <c:pt idx="233">
                  <c:v>9.0024622540307905E-3</c:v>
                </c:pt>
                <c:pt idx="234">
                  <c:v>5.5941086424851801E-3</c:v>
                </c:pt>
                <c:pt idx="235">
                  <c:v>2.08797477164067E-3</c:v>
                </c:pt>
                <c:pt idx="236">
                  <c:v>-1.23144002836532E-3</c:v>
                </c:pt>
                <c:pt idx="237">
                  <c:v>-3.32094095553765E-3</c:v>
                </c:pt>
                <c:pt idx="238">
                  <c:v>-5.3499950428764704E-3</c:v>
                </c:pt>
                <c:pt idx="239">
                  <c:v>-7.3389533140028104E-3</c:v>
                </c:pt>
                <c:pt idx="240">
                  <c:v>-9.3081667925382795E-3</c:v>
                </c:pt>
                <c:pt idx="241">
                  <c:v>-1.1277986502103699E-2</c:v>
                </c:pt>
                <c:pt idx="242">
                  <c:v>-1.2702799764189299E-2</c:v>
                </c:pt>
                <c:pt idx="243">
                  <c:v>-1.4170570316738899E-2</c:v>
                </c:pt>
                <c:pt idx="244">
                  <c:v>-1.5648946658888298E-2</c:v>
                </c:pt>
                <c:pt idx="245">
                  <c:v>-1.71055772897728E-2</c:v>
                </c:pt>
                <c:pt idx="246">
                  <c:v>-1.8508110708528099E-2</c:v>
                </c:pt>
                <c:pt idx="247">
                  <c:v>-1.9325456230922199E-2</c:v>
                </c:pt>
                <c:pt idx="248">
                  <c:v>-2.01364081900802E-2</c:v>
                </c:pt>
                <c:pt idx="249">
                  <c:v>-2.0939717654220699E-2</c:v>
                </c:pt>
                <c:pt idx="250">
                  <c:v>-2.1734135691562299E-2</c:v>
                </c:pt>
                <c:pt idx="251">
                  <c:v>-2.2518413370323901E-2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-0.22314288684938999</c:v>
                </c:pt>
                <c:pt idx="257">
                  <c:v>-0.22991247585593499</c:v>
                </c:pt>
                <c:pt idx="258">
                  <c:v>-0.23553995908800199</c:v>
                </c:pt>
                <c:pt idx="259">
                  <c:v>-0.240382004926632</c:v>
                </c:pt>
                <c:pt idx="260">
                  <c:v>-0.24479528175287199</c:v>
                </c:pt>
                <c:pt idx="261">
                  <c:v>-0.24913645794776701</c:v>
                </c:pt>
                <c:pt idx="262">
                  <c:v>-0.25125026641485798</c:v>
                </c:pt>
                <c:pt idx="263">
                  <c:v>-0.25328756148626902</c:v>
                </c:pt>
                <c:pt idx="264">
                  <c:v>-0.25528492094606797</c:v>
                </c:pt>
                <c:pt idx="265">
                  <c:v>-0.25727892257831902</c:v>
                </c:pt>
                <c:pt idx="266">
                  <c:v>-0.25930614416709202</c:v>
                </c:pt>
                <c:pt idx="267">
                  <c:v>-0.260669577101385</c:v>
                </c:pt>
                <c:pt idx="268">
                  <c:v>-0.26223875309995898</c:v>
                </c:pt>
                <c:pt idx="269">
                  <c:v>-0.26378678888539298</c:v>
                </c:pt>
                <c:pt idx="270">
                  <c:v>-0.26508680118027</c:v>
                </c:pt>
                <c:pt idx="271">
                  <c:v>-0.26591190670716802</c:v>
                </c:pt>
                <c:pt idx="272">
                  <c:v>-0.26660569474439599</c:v>
                </c:pt>
                <c:pt idx="273">
                  <c:v>-0.26668902336918698</c:v>
                </c:pt>
                <c:pt idx="274">
                  <c:v>-0.266198017514715</c:v>
                </c:pt>
                <c:pt idx="275">
                  <c:v>-0.265168802114155</c:v>
                </c:pt>
                <c:pt idx="276">
                  <c:v>-0.26363750210067899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F7-40D8-83E6-15D936343178}"/>
            </c:ext>
          </c:extLst>
        </c:ser>
        <c:ser>
          <c:idx val="1"/>
          <c:order val="1"/>
          <c:tx>
            <c:strRef>
              <c:f>'Centre of Mass'!$BA$39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Mass'!$AZ$40:$AZ$170</c:f>
              <c:numCache>
                <c:formatCode>0.00</c:formatCode>
                <c:ptCount val="131"/>
                <c:pt idx="0">
                  <c:v>0.46928651991035752</c:v>
                </c:pt>
                <c:pt idx="1">
                  <c:v>0.4695567816028291</c:v>
                </c:pt>
                <c:pt idx="2">
                  <c:v>0.46983148753979737</c:v>
                </c:pt>
                <c:pt idx="3">
                  <c:v>0.47010883439161383</c:v>
                </c:pt>
                <c:pt idx="4">
                  <c:v>0.47038701882862904</c:v>
                </c:pt>
                <c:pt idx="5">
                  <c:v>0.47066423752119463</c:v>
                </c:pt>
                <c:pt idx="6">
                  <c:v>0.47127038481467098</c:v>
                </c:pt>
                <c:pt idx="7">
                  <c:v>0.47217334885819784</c:v>
                </c:pt>
                <c:pt idx="8">
                  <c:v>0.47312523739619627</c:v>
                </c:pt>
                <c:pt idx="9">
                  <c:v>0.47387815817308698</c:v>
                </c:pt>
                <c:pt idx="10">
                  <c:v>0.47418421893329038</c:v>
                </c:pt>
                <c:pt idx="11">
                  <c:v>0.47477277523920491</c:v>
                </c:pt>
                <c:pt idx="12">
                  <c:v>0.47603483480110043</c:v>
                </c:pt>
                <c:pt idx="13">
                  <c:v>0.47762019943742723</c:v>
                </c:pt>
                <c:pt idx="14">
                  <c:v>0.47917867096663552</c:v>
                </c:pt>
                <c:pt idx="15">
                  <c:v>0.48036005120717562</c:v>
                </c:pt>
                <c:pt idx="16">
                  <c:v>0.48115550867409113</c:v>
                </c:pt>
                <c:pt idx="17">
                  <c:v>0.48193945058045201</c:v>
                </c:pt>
                <c:pt idx="18">
                  <c:v>0.48272839758323161</c:v>
                </c:pt>
                <c:pt idx="19">
                  <c:v>0.48353887033940302</c:v>
                </c:pt>
                <c:pt idx="20">
                  <c:v>0.48438738950593913</c:v>
                </c:pt>
                <c:pt idx="21">
                  <c:v>0.48509287658542161</c:v>
                </c:pt>
                <c:pt idx="22">
                  <c:v>0.48564368499752975</c:v>
                </c:pt>
                <c:pt idx="23">
                  <c:v>0.48608051363192462</c:v>
                </c:pt>
                <c:pt idx="24">
                  <c:v>0.48644406137826723</c:v>
                </c:pt>
                <c:pt idx="25">
                  <c:v>0.48677502712621873</c:v>
                </c:pt>
                <c:pt idx="26">
                  <c:v>0.48704238988826981</c:v>
                </c:pt>
                <c:pt idx="27">
                  <c:v>0.48730915525771823</c:v>
                </c:pt>
                <c:pt idx="28">
                  <c:v>0.48753934051140851</c:v>
                </c:pt>
                <c:pt idx="29">
                  <c:v>0.48769696292618475</c:v>
                </c:pt>
                <c:pt idx="30">
                  <c:v>0.48774603977889125</c:v>
                </c:pt>
                <c:pt idx="31">
                  <c:v>0.4877271338839777</c:v>
                </c:pt>
                <c:pt idx="32">
                  <c:v>0.48767902662620294</c:v>
                </c:pt>
                <c:pt idx="33">
                  <c:v>0.48757884266971885</c:v>
                </c:pt>
                <c:pt idx="34">
                  <c:v>0.48740370667867744</c:v>
                </c:pt>
                <c:pt idx="35">
                  <c:v>0.48713074331723133</c:v>
                </c:pt>
                <c:pt idx="36">
                  <c:v>0.48639083352618584</c:v>
                </c:pt>
                <c:pt idx="37">
                  <c:v>0.4849096750402998</c:v>
                </c:pt>
                <c:pt idx="38">
                  <c:v>0.48314372038563635</c:v>
                </c:pt>
                <c:pt idx="39">
                  <c:v>0.48154942208825741</c:v>
                </c:pt>
                <c:pt idx="40">
                  <c:v>0.48058323267422576</c:v>
                </c:pt>
                <c:pt idx="41">
                  <c:v>0.47912271514286714</c:v>
                </c:pt>
                <c:pt idx="42">
                  <c:v>0.47784545828616709</c:v>
                </c:pt>
                <c:pt idx="43">
                  <c:v>0.47680837856335573</c:v>
                </c:pt>
                <c:pt idx="44">
                  <c:v>0.47606839243366245</c:v>
                </c:pt>
                <c:pt idx="45">
                  <c:v>0.47568241635631692</c:v>
                </c:pt>
                <c:pt idx="46">
                  <c:v>0.47568342031586136</c:v>
                </c:pt>
                <c:pt idx="47">
                  <c:v>0.47568447246004308</c:v>
                </c:pt>
                <c:pt idx="48">
                  <c:v>0.47568635591319464</c:v>
                </c:pt>
                <c:pt idx="49">
                  <c:v>0.47568985379964801</c:v>
                </c:pt>
                <c:pt idx="50">
                  <c:v>0.47569574924373542</c:v>
                </c:pt>
                <c:pt idx="51">
                  <c:v>0.47534364816777452</c:v>
                </c:pt>
                <c:pt idx="52">
                  <c:v>0.47490659573994515</c:v>
                </c:pt>
                <c:pt idx="53">
                  <c:v>0.47442015885100658</c:v>
                </c:pt>
                <c:pt idx="54">
                  <c:v>0.47391990439171799</c:v>
                </c:pt>
                <c:pt idx="55">
                  <c:v>0.47344139925283907</c:v>
                </c:pt>
                <c:pt idx="56">
                  <c:v>0.47290820714212484</c:v>
                </c:pt>
                <c:pt idx="57">
                  <c:v>0.47230628397839713</c:v>
                </c:pt>
                <c:pt idx="58">
                  <c:v>0.47166181898090614</c:v>
                </c:pt>
                <c:pt idx="59">
                  <c:v>0.47100100136890261</c:v>
                </c:pt>
                <c:pt idx="60">
                  <c:v>0.47035002036163709</c:v>
                </c:pt>
                <c:pt idx="61">
                  <c:v>0.46969789272290036</c:v>
                </c:pt>
                <c:pt idx="62">
                  <c:v>0.4690319718881405</c:v>
                </c:pt>
                <c:pt idx="63">
                  <c:v>0.46836969549118224</c:v>
                </c:pt>
                <c:pt idx="64">
                  <c:v>0.4677285011658493</c:v>
                </c:pt>
                <c:pt idx="65">
                  <c:v>0.46712582654596674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0.48607317706756265</c:v>
                </c:pt>
                <c:pt idx="71">
                  <c:v>0.48564128164884546</c:v>
                </c:pt>
                <c:pt idx="72">
                  <c:v>0.48529167545743951</c:v>
                </c:pt>
                <c:pt idx="73">
                  <c:v>0.48498327199537472</c:v>
                </c:pt>
                <c:pt idx="74">
                  <c:v>0.48467498476468135</c:v>
                </c:pt>
                <c:pt idx="75">
                  <c:v>0.48432572726739032</c:v>
                </c:pt>
                <c:pt idx="76">
                  <c:v>0.48424038741570802</c:v>
                </c:pt>
                <c:pt idx="77">
                  <c:v>0.48440475910102632</c:v>
                </c:pt>
                <c:pt idx="78">
                  <c:v>0.48474321294051681</c:v>
                </c:pt>
                <c:pt idx="79">
                  <c:v>0.48518011955135154</c:v>
                </c:pt>
                <c:pt idx="80">
                  <c:v>0.48563984955070211</c:v>
                </c:pt>
                <c:pt idx="81">
                  <c:v>0.48723684626092995</c:v>
                </c:pt>
                <c:pt idx="82">
                  <c:v>0.48927520194439494</c:v>
                </c:pt>
                <c:pt idx="83">
                  <c:v>0.49143883201865585</c:v>
                </c:pt>
                <c:pt idx="84">
                  <c:v>0.49341165190127201</c:v>
                </c:pt>
                <c:pt idx="85">
                  <c:v>0.49487757700980212</c:v>
                </c:pt>
                <c:pt idx="86">
                  <c:v>0.49533255562634992</c:v>
                </c:pt>
                <c:pt idx="87">
                  <c:v>0.49565586723197763</c:v>
                </c:pt>
                <c:pt idx="88">
                  <c:v>0.49584138871721661</c:v>
                </c:pt>
                <c:pt idx="89">
                  <c:v>0.49588299697259974</c:v>
                </c:pt>
                <c:pt idx="90">
                  <c:v>0.49577456888865834</c:v>
                </c:pt>
                <c:pt idx="91">
                  <c:v>0.49554614722597912</c:v>
                </c:pt>
                <c:pt idx="92">
                  <c:v>0.49512977544725151</c:v>
                </c:pt>
                <c:pt idx="93">
                  <c:v>0.49459644712573753</c:v>
                </c:pt>
                <c:pt idx="94">
                  <c:v>0.49401715583469913</c:v>
                </c:pt>
                <c:pt idx="95">
                  <c:v>0.49346289514739772</c:v>
                </c:pt>
                <c:pt idx="96">
                  <c:v>0.49278281994007722</c:v>
                </c:pt>
                <c:pt idx="97">
                  <c:v>0.49178156241703502</c:v>
                </c:pt>
                <c:pt idx="98">
                  <c:v>0.49060510902319993</c:v>
                </c:pt>
                <c:pt idx="99">
                  <c:v>0.48939944620350123</c:v>
                </c:pt>
                <c:pt idx="100">
                  <c:v>0.48831056040286802</c:v>
                </c:pt>
                <c:pt idx="101">
                  <c:v>0.48799925146973094</c:v>
                </c:pt>
                <c:pt idx="102">
                  <c:v>0.48750655603955451</c:v>
                </c:pt>
                <c:pt idx="103">
                  <c:v>0.48694577674241585</c:v>
                </c:pt>
                <c:pt idx="104">
                  <c:v>0.48643021620839283</c:v>
                </c:pt>
                <c:pt idx="105">
                  <c:v>0.48607317706756265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0.49563211351895253</c:v>
                </c:pt>
                <c:pt idx="111">
                  <c:v>0.49550510596825476</c:v>
                </c:pt>
                <c:pt idx="112">
                  <c:v>0.49535970720941591</c:v>
                </c:pt>
                <c:pt idx="113">
                  <c:v>0.49519822400293656</c:v>
                </c:pt>
                <c:pt idx="114">
                  <c:v>0.49502296310931715</c:v>
                </c:pt>
                <c:pt idx="115">
                  <c:v>0.49483623128905851</c:v>
                </c:pt>
                <c:pt idx="116">
                  <c:v>0.49444834260187193</c:v>
                </c:pt>
                <c:pt idx="117">
                  <c:v>0.49385297915940862</c:v>
                </c:pt>
                <c:pt idx="118">
                  <c:v>0.49307170316867516</c:v>
                </c:pt>
                <c:pt idx="119">
                  <c:v>0.49212607683667825</c:v>
                </c:pt>
                <c:pt idx="120">
                  <c:v>0.49103766237042373</c:v>
                </c:pt>
                <c:pt idx="121">
                  <c:v>0.49015947321840581</c:v>
                </c:pt>
                <c:pt idx="122">
                  <c:v>0.48916792976529355</c:v>
                </c:pt>
                <c:pt idx="123">
                  <c:v>0.48815527679623505</c:v>
                </c:pt>
                <c:pt idx="124">
                  <c:v>0.48721375909637943</c:v>
                </c:pt>
                <c:pt idx="125">
                  <c:v>0.48643562145087604</c:v>
                </c:pt>
                <c:pt idx="126">
                  <c:v>0.48579980517255011</c:v>
                </c:pt>
                <c:pt idx="127">
                  <c:v>0.48541343195397751</c:v>
                </c:pt>
                <c:pt idx="128">
                  <c:v>0.48518838199957753</c:v>
                </c:pt>
                <c:pt idx="129">
                  <c:v>0.48503653551377002</c:v>
                </c:pt>
                <c:pt idx="130">
                  <c:v>0.48486977270097525</c:v>
                </c:pt>
              </c:numCache>
            </c:numRef>
          </c:xVal>
          <c:yVal>
            <c:numRef>
              <c:f>'Centre of Mass'!$BA$40:$BA$170</c:f>
              <c:numCache>
                <c:formatCode>0.00</c:formatCode>
                <c:ptCount val="131"/>
                <c:pt idx="0">
                  <c:v>-0.19179182747035145</c:v>
                </c:pt>
                <c:pt idx="1">
                  <c:v>-0.19154073854062437</c:v>
                </c:pt>
                <c:pt idx="2">
                  <c:v>-0.19129293003494965</c:v>
                </c:pt>
                <c:pt idx="3">
                  <c:v>-0.19104435849417725</c:v>
                </c:pt>
                <c:pt idx="4">
                  <c:v>-0.19079098045915785</c:v>
                </c:pt>
                <c:pt idx="5">
                  <c:v>-0.19052875247074225</c:v>
                </c:pt>
                <c:pt idx="6">
                  <c:v>-0.19001301261496767</c:v>
                </c:pt>
                <c:pt idx="7">
                  <c:v>-0.18931424159846127</c:v>
                </c:pt>
                <c:pt idx="8">
                  <c:v>-0.18860342411216757</c:v>
                </c:pt>
                <c:pt idx="9">
                  <c:v>-0.18805154484703165</c:v>
                </c:pt>
                <c:pt idx="10">
                  <c:v>-0.18782958849399867</c:v>
                </c:pt>
                <c:pt idx="11">
                  <c:v>-0.18756908759428295</c:v>
                </c:pt>
                <c:pt idx="12">
                  <c:v>-0.18722065731325016</c:v>
                </c:pt>
                <c:pt idx="13">
                  <c:v>-0.18684391588325136</c:v>
                </c:pt>
                <c:pt idx="14">
                  <c:v>-0.18649848153663737</c:v>
                </c:pt>
                <c:pt idx="15">
                  <c:v>-0.18624397250575897</c:v>
                </c:pt>
                <c:pt idx="16">
                  <c:v>-0.18603672091429857</c:v>
                </c:pt>
                <c:pt idx="17">
                  <c:v>-0.18580547990320975</c:v>
                </c:pt>
                <c:pt idx="18">
                  <c:v>-0.18561077548688087</c:v>
                </c:pt>
                <c:pt idx="19">
                  <c:v>-0.18551313367969996</c:v>
                </c:pt>
                <c:pt idx="20">
                  <c:v>-0.18557308049605487</c:v>
                </c:pt>
                <c:pt idx="21">
                  <c:v>-0.18582300753708747</c:v>
                </c:pt>
                <c:pt idx="22">
                  <c:v>-0.18624919124908546</c:v>
                </c:pt>
                <c:pt idx="23">
                  <c:v>-0.18680361643002275</c:v>
                </c:pt>
                <c:pt idx="24">
                  <c:v>-0.18743826787787385</c:v>
                </c:pt>
                <c:pt idx="25">
                  <c:v>-0.18810513039061277</c:v>
                </c:pt>
                <c:pt idx="26">
                  <c:v>-0.18858405215621657</c:v>
                </c:pt>
                <c:pt idx="27">
                  <c:v>-0.18900786745835277</c:v>
                </c:pt>
                <c:pt idx="28">
                  <c:v>-0.18942435465275906</c:v>
                </c:pt>
                <c:pt idx="29">
                  <c:v>-0.18988129209517265</c:v>
                </c:pt>
                <c:pt idx="30">
                  <c:v>-0.19042645814133116</c:v>
                </c:pt>
                <c:pt idx="31">
                  <c:v>-0.19084185648812055</c:v>
                </c:pt>
                <c:pt idx="32">
                  <c:v>-0.19127603330687357</c:v>
                </c:pt>
                <c:pt idx="33">
                  <c:v>-0.19169932014014365</c:v>
                </c:pt>
                <c:pt idx="34">
                  <c:v>-0.19208204853048466</c:v>
                </c:pt>
                <c:pt idx="35">
                  <c:v>-0.19239455002044967</c:v>
                </c:pt>
                <c:pt idx="36">
                  <c:v>-0.19272204059385267</c:v>
                </c:pt>
                <c:pt idx="37">
                  <c:v>-0.19326285276438587</c:v>
                </c:pt>
                <c:pt idx="38">
                  <c:v>-0.19387638322221595</c:v>
                </c:pt>
                <c:pt idx="39">
                  <c:v>-0.19442202865750996</c:v>
                </c:pt>
                <c:pt idx="40">
                  <c:v>-0.19475918576043436</c:v>
                </c:pt>
                <c:pt idx="41">
                  <c:v>-0.19554462148658955</c:v>
                </c:pt>
                <c:pt idx="42">
                  <c:v>-0.19664363492971296</c:v>
                </c:pt>
                <c:pt idx="43">
                  <c:v>-0.19786970075739677</c:v>
                </c:pt>
                <c:pt idx="44">
                  <c:v>-0.19903629363723307</c:v>
                </c:pt>
                <c:pt idx="45">
                  <c:v>-0.1999568882368139</c:v>
                </c:pt>
                <c:pt idx="46">
                  <c:v>-0.1999281966794535</c:v>
                </c:pt>
                <c:pt idx="47">
                  <c:v>-0.19989865407593263</c:v>
                </c:pt>
                <c:pt idx="48">
                  <c:v>-0.19986876664317368</c:v>
                </c:pt>
                <c:pt idx="49">
                  <c:v>-0.19983904059809929</c:v>
                </c:pt>
                <c:pt idx="50">
                  <c:v>-0.19980998215763146</c:v>
                </c:pt>
                <c:pt idx="51">
                  <c:v>-0.20036727991626271</c:v>
                </c:pt>
                <c:pt idx="52">
                  <c:v>-0.20091556899875695</c:v>
                </c:pt>
                <c:pt idx="53">
                  <c:v>-0.20144912318200589</c:v>
                </c:pt>
                <c:pt idx="54">
                  <c:v>-0.20196221624290181</c:v>
                </c:pt>
                <c:pt idx="55">
                  <c:v>-0.20244912195833634</c:v>
                </c:pt>
                <c:pt idx="56">
                  <c:v>-0.20282769695458994</c:v>
                </c:pt>
                <c:pt idx="57">
                  <c:v>-0.20301885544681136</c:v>
                </c:pt>
                <c:pt idx="58">
                  <c:v>-0.20311209735002392</c:v>
                </c:pt>
                <c:pt idx="59">
                  <c:v>-0.20319692257925154</c:v>
                </c:pt>
                <c:pt idx="60">
                  <c:v>-0.20336283104951741</c:v>
                </c:pt>
                <c:pt idx="61">
                  <c:v>-0.2035566219444383</c:v>
                </c:pt>
                <c:pt idx="62">
                  <c:v>-0.20365644733005767</c:v>
                </c:pt>
                <c:pt idx="63">
                  <c:v>-0.20365551534910234</c:v>
                </c:pt>
                <c:pt idx="64">
                  <c:v>-0.20354703414429889</c:v>
                </c:pt>
                <c:pt idx="65">
                  <c:v>-0.20332421185837424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-0.18685354667076165</c:v>
                </c:pt>
                <c:pt idx="71">
                  <c:v>-0.18643559552621486</c:v>
                </c:pt>
                <c:pt idx="72">
                  <c:v>-0.18615940279786125</c:v>
                </c:pt>
                <c:pt idx="73">
                  <c:v>-0.18587178172886165</c:v>
                </c:pt>
                <c:pt idx="74">
                  <c:v>-0.18541954556237678</c:v>
                </c:pt>
                <c:pt idx="75">
                  <c:v>-0.18464950754156745</c:v>
                </c:pt>
                <c:pt idx="76">
                  <c:v>-0.18395508693533155</c:v>
                </c:pt>
                <c:pt idx="77">
                  <c:v>-0.18314159894409215</c:v>
                </c:pt>
                <c:pt idx="78">
                  <c:v>-0.18232204776660266</c:v>
                </c:pt>
                <c:pt idx="79">
                  <c:v>-0.18160943760161716</c:v>
                </c:pt>
                <c:pt idx="80">
                  <c:v>-0.18111677264788925</c:v>
                </c:pt>
                <c:pt idx="81">
                  <c:v>-0.18010676986279645</c:v>
                </c:pt>
                <c:pt idx="82">
                  <c:v>-0.17924608512558596</c:v>
                </c:pt>
                <c:pt idx="83">
                  <c:v>-0.17883221493837437</c:v>
                </c:pt>
                <c:pt idx="84">
                  <c:v>-0.17916265580327836</c:v>
                </c:pt>
                <c:pt idx="85">
                  <c:v>-0.18053490422241425</c:v>
                </c:pt>
                <c:pt idx="86">
                  <c:v>-0.18149648391852327</c:v>
                </c:pt>
                <c:pt idx="87">
                  <c:v>-0.18249723894763337</c:v>
                </c:pt>
                <c:pt idx="88">
                  <c:v>-0.18352942698598765</c:v>
                </c:pt>
                <c:pt idx="89">
                  <c:v>-0.18458530570982887</c:v>
                </c:pt>
                <c:pt idx="90">
                  <c:v>-0.18565713279540025</c:v>
                </c:pt>
                <c:pt idx="91">
                  <c:v>-0.18640634936335976</c:v>
                </c:pt>
                <c:pt idx="92">
                  <c:v>-0.18729997275751747</c:v>
                </c:pt>
                <c:pt idx="93">
                  <c:v>-0.18821669683370576</c:v>
                </c:pt>
                <c:pt idx="94">
                  <c:v>-0.18903521544775667</c:v>
                </c:pt>
                <c:pt idx="95">
                  <c:v>-0.18963422245550235</c:v>
                </c:pt>
                <c:pt idx="96">
                  <c:v>-0.19021340210636087</c:v>
                </c:pt>
                <c:pt idx="97">
                  <c:v>-0.19088633662295107</c:v>
                </c:pt>
                <c:pt idx="98">
                  <c:v>-0.19127906373511197</c:v>
                </c:pt>
                <c:pt idx="99">
                  <c:v>-0.19101762117268237</c:v>
                </c:pt>
                <c:pt idx="100">
                  <c:v>-0.18972804666550136</c:v>
                </c:pt>
                <c:pt idx="101">
                  <c:v>-0.18923956022096397</c:v>
                </c:pt>
                <c:pt idx="102">
                  <c:v>-0.18858248066975306</c:v>
                </c:pt>
                <c:pt idx="103">
                  <c:v>-0.18788219434133746</c:v>
                </c:pt>
                <c:pt idx="104">
                  <c:v>-0.18726408756518445</c:v>
                </c:pt>
                <c:pt idx="105">
                  <c:v>-0.18685354667076165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-0.17906369157582036</c:v>
                </c:pt>
                <c:pt idx="111">
                  <c:v>-0.17872819270929577</c:v>
                </c:pt>
                <c:pt idx="112">
                  <c:v>-0.17840475870213635</c:v>
                </c:pt>
                <c:pt idx="113">
                  <c:v>-0.17809635300986257</c:v>
                </c:pt>
                <c:pt idx="114">
                  <c:v>-0.17780593908799536</c:v>
                </c:pt>
                <c:pt idx="115">
                  <c:v>-0.17753648039205497</c:v>
                </c:pt>
                <c:pt idx="116">
                  <c:v>-0.17713312202686757</c:v>
                </c:pt>
                <c:pt idx="117">
                  <c:v>-0.17674151661742346</c:v>
                </c:pt>
                <c:pt idx="118">
                  <c:v>-0.17646090106252565</c:v>
                </c:pt>
                <c:pt idx="119">
                  <c:v>-0.17639051226097685</c:v>
                </c:pt>
                <c:pt idx="120">
                  <c:v>-0.17662958711157997</c:v>
                </c:pt>
                <c:pt idx="121">
                  <c:v>-0.17676251273503285</c:v>
                </c:pt>
                <c:pt idx="122">
                  <c:v>-0.17669442989526385</c:v>
                </c:pt>
                <c:pt idx="123">
                  <c:v>-0.17660613090294616</c:v>
                </c:pt>
                <c:pt idx="124">
                  <c:v>-0.17667840806875246</c:v>
                </c:pt>
                <c:pt idx="125">
                  <c:v>-0.17709205370335546</c:v>
                </c:pt>
                <c:pt idx="126">
                  <c:v>-0.17804047865534506</c:v>
                </c:pt>
                <c:pt idx="127">
                  <c:v>-0.17921404041895006</c:v>
                </c:pt>
                <c:pt idx="128">
                  <c:v>-0.18041317885614278</c:v>
                </c:pt>
                <c:pt idx="129">
                  <c:v>-0.18143833382889576</c:v>
                </c:pt>
                <c:pt idx="130">
                  <c:v>-0.18208994519918126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F7-40D8-83E6-15D936343178}"/>
            </c:ext>
          </c:extLst>
        </c:ser>
        <c:ser>
          <c:idx val="2"/>
          <c:order val="2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Mass'!$BB$40:$BB$160</c:f>
              <c:numCache>
                <c:formatCode>0.00</c:formatCode>
                <c:ptCount val="121"/>
                <c:pt idx="0">
                  <c:v>0.49486112083570044</c:v>
                </c:pt>
                <c:pt idx="1">
                  <c:v>0.49517771785189002</c:v>
                </c:pt>
                <c:pt idx="2">
                  <c:v>0.49496042975822452</c:v>
                </c:pt>
                <c:pt idx="3">
                  <c:v>0.49436354559995904</c:v>
                </c:pt>
                <c:pt idx="4">
                  <c:v>0.49354135442234764</c:v>
                </c:pt>
                <c:pt idx="5">
                  <c:v>0.49264814527064466</c:v>
                </c:pt>
                <c:pt idx="6">
                  <c:v>0.49155321336423774</c:v>
                </c:pt>
                <c:pt idx="7">
                  <c:v>0.49030334096037742</c:v>
                </c:pt>
                <c:pt idx="8">
                  <c:v>0.48908339221954811</c:v>
                </c:pt>
                <c:pt idx="9">
                  <c:v>0.48807823130223454</c:v>
                </c:pt>
                <c:pt idx="10">
                  <c:v>0.48747272236892092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0.48415878077181074</c:v>
                </c:pt>
                <c:pt idx="16">
                  <c:v>0.48342523550546163</c:v>
                </c:pt>
                <c:pt idx="17">
                  <c:v>0.48222062295927953</c:v>
                </c:pt>
                <c:pt idx="18">
                  <c:v>0.48090289345040732</c:v>
                </c:pt>
                <c:pt idx="19">
                  <c:v>0.47982999729598713</c:v>
                </c:pt>
                <c:pt idx="20">
                  <c:v>0.47935988481316122</c:v>
                </c:pt>
                <c:pt idx="21">
                  <c:v>0.47908875190699624</c:v>
                </c:pt>
                <c:pt idx="22">
                  <c:v>0.47959582480163232</c:v>
                </c:pt>
                <c:pt idx="23">
                  <c:v>0.48054163133166222</c:v>
                </c:pt>
                <c:pt idx="24">
                  <c:v>0.48158669933167836</c:v>
                </c:pt>
                <c:pt idx="25">
                  <c:v>0.48239155663627292</c:v>
                </c:pt>
                <c:pt idx="26">
                  <c:v>0.48356971673938515</c:v>
                </c:pt>
                <c:pt idx="27">
                  <c:v>0.48551631642847631</c:v>
                </c:pt>
                <c:pt idx="28">
                  <c:v>0.48777065956413551</c:v>
                </c:pt>
                <c:pt idx="29">
                  <c:v>0.48987205000695222</c:v>
                </c:pt>
                <c:pt idx="30">
                  <c:v>0.49135979161751542</c:v>
                </c:pt>
                <c:pt idx="31">
                  <c:v>0.49235761071174261</c:v>
                </c:pt>
                <c:pt idx="32">
                  <c:v>0.49347290461090576</c:v>
                </c:pt>
                <c:pt idx="33">
                  <c:v>0.49456128887960354</c:v>
                </c:pt>
                <c:pt idx="34">
                  <c:v>0.49547837908243525</c:v>
                </c:pt>
                <c:pt idx="35">
                  <c:v>0.49607979078400005</c:v>
                </c:pt>
                <c:pt idx="36">
                  <c:v>0.49626393928088414</c:v>
                </c:pt>
                <c:pt idx="37">
                  <c:v>0.49626064702053596</c:v>
                </c:pt>
                <c:pt idx="38">
                  <c:v>0.49615133142862344</c:v>
                </c:pt>
                <c:pt idx="39">
                  <c:v>0.49601740993081395</c:v>
                </c:pt>
                <c:pt idx="40">
                  <c:v>0.49594029995277461</c:v>
                </c:pt>
                <c:pt idx="41">
                  <c:v>0.49596077039743341</c:v>
                </c:pt>
                <c:pt idx="42">
                  <c:v>0.49603211518475943</c:v>
                </c:pt>
                <c:pt idx="43">
                  <c:v>0.49611933889402143</c:v>
                </c:pt>
                <c:pt idx="44">
                  <c:v>0.49618744610448751</c:v>
                </c:pt>
                <c:pt idx="45">
                  <c:v>0.49620144139542666</c:v>
                </c:pt>
                <c:pt idx="46">
                  <c:v>0.49611382063907311</c:v>
                </c:pt>
                <c:pt idx="47">
                  <c:v>0.49576696972024664</c:v>
                </c:pt>
                <c:pt idx="48">
                  <c:v>0.49499235217347765</c:v>
                </c:pt>
                <c:pt idx="49">
                  <c:v>0.49362143153329535</c:v>
                </c:pt>
                <c:pt idx="50">
                  <c:v>0.49148567133423021</c:v>
                </c:pt>
                <c:pt idx="51">
                  <c:v>0.49047026491976564</c:v>
                </c:pt>
                <c:pt idx="52">
                  <c:v>0.48884843981024956</c:v>
                </c:pt>
                <c:pt idx="53">
                  <c:v>0.48700162885172382</c:v>
                </c:pt>
                <c:pt idx="54">
                  <c:v>0.48531126489023013</c:v>
                </c:pt>
                <c:pt idx="55">
                  <c:v>0.48415878077181074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0.47949578714346031</c:v>
                </c:pt>
                <c:pt idx="61">
                  <c:v>0.47924950230305885</c:v>
                </c:pt>
                <c:pt idx="62">
                  <c:v>0.47902178351944391</c:v>
                </c:pt>
                <c:pt idx="63">
                  <c:v>0.47878548937316401</c:v>
                </c:pt>
                <c:pt idx="64">
                  <c:v>0.47851347844476705</c:v>
                </c:pt>
                <c:pt idx="65">
                  <c:v>0.47817860931480155</c:v>
                </c:pt>
                <c:pt idx="66">
                  <c:v>0.47781117773877091</c:v>
                </c:pt>
                <c:pt idx="67">
                  <c:v>0.4772584156117588</c:v>
                </c:pt>
                <c:pt idx="68">
                  <c:v>0.47650102103256065</c:v>
                </c:pt>
                <c:pt idx="69">
                  <c:v>0.47551969209997103</c:v>
                </c:pt>
                <c:pt idx="70">
                  <c:v>0.47429512691278591</c:v>
                </c:pt>
                <c:pt idx="71">
                  <c:v>0.47269909265677978</c:v>
                </c:pt>
                <c:pt idx="72">
                  <c:v>0.47133799783155006</c:v>
                </c:pt>
                <c:pt idx="73">
                  <c:v>0.47025101083522752</c:v>
                </c:pt>
                <c:pt idx="74">
                  <c:v>0.46947730006594318</c:v>
                </c:pt>
                <c:pt idx="75">
                  <c:v>0.46905603392182826</c:v>
                </c:pt>
                <c:pt idx="76">
                  <c:v>0.46895600971010648</c:v>
                </c:pt>
                <c:pt idx="77">
                  <c:v>0.46883740319456602</c:v>
                </c:pt>
                <c:pt idx="78">
                  <c:v>0.46870413894182034</c:v>
                </c:pt>
                <c:pt idx="79">
                  <c:v>0.4685601415184823</c:v>
                </c:pt>
                <c:pt idx="80">
                  <c:v>0.46840933549116537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0.4936926082042794</c:v>
                </c:pt>
                <c:pt idx="86">
                  <c:v>0.49361385537191144</c:v>
                </c:pt>
                <c:pt idx="87">
                  <c:v>0.4935284895775327</c:v>
                </c:pt>
                <c:pt idx="88">
                  <c:v>0.49343590568357182</c:v>
                </c:pt>
                <c:pt idx="89">
                  <c:v>0.49333549855245645</c:v>
                </c:pt>
                <c:pt idx="90">
                  <c:v>0.49322666304661511</c:v>
                </c:pt>
                <c:pt idx="91">
                  <c:v>0.49219704685812393</c:v>
                </c:pt>
                <c:pt idx="92">
                  <c:v>0.49062829287405896</c:v>
                </c:pt>
                <c:pt idx="93">
                  <c:v>0.48886858869823591</c:v>
                </c:pt>
                <c:pt idx="94">
                  <c:v>0.48726612193447022</c:v>
                </c:pt>
                <c:pt idx="95">
                  <c:v>0.48616908018657795</c:v>
                </c:pt>
                <c:pt idx="96">
                  <c:v>0.48518300929352681</c:v>
                </c:pt>
                <c:pt idx="97">
                  <c:v>0.48360091490218993</c:v>
                </c:pt>
                <c:pt idx="98">
                  <c:v>0.48172594546778402</c:v>
                </c:pt>
                <c:pt idx="99">
                  <c:v>0.47986124944552572</c:v>
                </c:pt>
                <c:pt idx="100">
                  <c:v>0.47830997529063213</c:v>
                </c:pt>
                <c:pt idx="101">
                  <c:v>0.47721562703956844</c:v>
                </c:pt>
                <c:pt idx="102">
                  <c:v>0.47633853847750224</c:v>
                </c:pt>
                <c:pt idx="103">
                  <c:v>0.4756424666940709</c:v>
                </c:pt>
                <c:pt idx="104">
                  <c:v>0.47509116877891178</c:v>
                </c:pt>
                <c:pt idx="105">
                  <c:v>0.47464840182166274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0.48002441124090861</c:v>
                </c:pt>
                <c:pt idx="111">
                  <c:v>0.47891361306542551</c:v>
                </c:pt>
                <c:pt idx="112">
                  <c:v>0.47821177845579371</c:v>
                </c:pt>
                <c:pt idx="113">
                  <c:v>0.4777067889621292</c:v>
                </c:pt>
                <c:pt idx="114">
                  <c:v>0.47718652613454782</c:v>
                </c:pt>
                <c:pt idx="115">
                  <c:v>0.47643887152316611</c:v>
                </c:pt>
                <c:pt idx="116">
                  <c:v>0.47549977586558373</c:v>
                </c:pt>
                <c:pt idx="117">
                  <c:v>0.47492089940490878</c:v>
                </c:pt>
                <c:pt idx="118">
                  <c:v>0.47466079726212645</c:v>
                </c:pt>
                <c:pt idx="119">
                  <c:v>0.474678024558223</c:v>
                </c:pt>
                <c:pt idx="120">
                  <c:v>0.47493113641418416</c:v>
                </c:pt>
              </c:numCache>
            </c:numRef>
          </c:xVal>
          <c:yVal>
            <c:numRef>
              <c:f>'Centre of Mass'!$BC$40:$BC$160</c:f>
              <c:numCache>
                <c:formatCode>0.00</c:formatCode>
                <c:ptCount val="121"/>
                <c:pt idx="0">
                  <c:v>-0.20564496714074984</c:v>
                </c:pt>
                <c:pt idx="1">
                  <c:v>-0.20409751531518841</c:v>
                </c:pt>
                <c:pt idx="2">
                  <c:v>-0.20255508979580514</c:v>
                </c:pt>
                <c:pt idx="3">
                  <c:v>-0.20106071427407424</c:v>
                </c:pt>
                <c:pt idx="4">
                  <c:v>-0.19965741244147012</c:v>
                </c:pt>
                <c:pt idx="5">
                  <c:v>-0.19838820798946752</c:v>
                </c:pt>
                <c:pt idx="6">
                  <c:v>-0.19719101711544126</c:v>
                </c:pt>
                <c:pt idx="7">
                  <c:v>-0.19610113911109037</c:v>
                </c:pt>
                <c:pt idx="8">
                  <c:v>-0.19498308722477187</c:v>
                </c:pt>
                <c:pt idx="9">
                  <c:v>-0.19370137470484206</c:v>
                </c:pt>
                <c:pt idx="10">
                  <c:v>-0.19212051479965847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-0.21433442991974488</c:v>
                </c:pt>
                <c:pt idx="16">
                  <c:v>-0.2138599793483561</c:v>
                </c:pt>
                <c:pt idx="17">
                  <c:v>-0.21311888287424816</c:v>
                </c:pt>
                <c:pt idx="18">
                  <c:v>-0.21232006869575731</c:v>
                </c:pt>
                <c:pt idx="19">
                  <c:v>-0.21167246501121906</c:v>
                </c:pt>
                <c:pt idx="20">
                  <c:v>-0.21138500001896962</c:v>
                </c:pt>
                <c:pt idx="21">
                  <c:v>-0.21079962354898035</c:v>
                </c:pt>
                <c:pt idx="22">
                  <c:v>-0.21024509232567798</c:v>
                </c:pt>
                <c:pt idx="23">
                  <c:v>-0.20974909886921367</c:v>
                </c:pt>
                <c:pt idx="24">
                  <c:v>-0.20933933569973848</c:v>
                </c:pt>
                <c:pt idx="25">
                  <c:v>-0.20904349533740371</c:v>
                </c:pt>
                <c:pt idx="26">
                  <c:v>-0.20869553544617289</c:v>
                </c:pt>
                <c:pt idx="27">
                  <c:v>-0.20819795382147865</c:v>
                </c:pt>
                <c:pt idx="28">
                  <c:v>-0.20760769836053183</c:v>
                </c:pt>
                <c:pt idx="29">
                  <c:v>-0.20698171696054379</c:v>
                </c:pt>
                <c:pt idx="30">
                  <c:v>-0.2063769575187257</c:v>
                </c:pt>
                <c:pt idx="31">
                  <c:v>-0.20590910458834513</c:v>
                </c:pt>
                <c:pt idx="32">
                  <c:v>-0.20559479682613024</c:v>
                </c:pt>
                <c:pt idx="33">
                  <c:v>-0.20557254347668413</c:v>
                </c:pt>
                <c:pt idx="34">
                  <c:v>-0.20598085378461056</c:v>
                </c:pt>
                <c:pt idx="35">
                  <c:v>-0.20695823699451263</c:v>
                </c:pt>
                <c:pt idx="36">
                  <c:v>-0.20801271385036976</c:v>
                </c:pt>
                <c:pt idx="37">
                  <c:v>-0.20912735185136883</c:v>
                </c:pt>
                <c:pt idx="38">
                  <c:v>-0.21026806932844835</c:v>
                </c:pt>
                <c:pt idx="39">
                  <c:v>-0.21140078461254744</c:v>
                </c:pt>
                <c:pt idx="40">
                  <c:v>-0.21249141603460492</c:v>
                </c:pt>
                <c:pt idx="41">
                  <c:v>-0.21339865255600146</c:v>
                </c:pt>
                <c:pt idx="42">
                  <c:v>-0.21430152780177805</c:v>
                </c:pt>
                <c:pt idx="43">
                  <c:v>-0.21520338738852901</c:v>
                </c:pt>
                <c:pt idx="44">
                  <c:v>-0.21610757693284824</c:v>
                </c:pt>
                <c:pt idx="45">
                  <c:v>-0.21701744205132981</c:v>
                </c:pt>
                <c:pt idx="46">
                  <c:v>-0.21802241726078947</c:v>
                </c:pt>
                <c:pt idx="47">
                  <c:v>-0.21940110146539946</c:v>
                </c:pt>
                <c:pt idx="48">
                  <c:v>-0.22048156636431987</c:v>
                </c:pt>
                <c:pt idx="49">
                  <c:v>-0.22059188365671195</c:v>
                </c:pt>
                <c:pt idx="50">
                  <c:v>-0.21906012504173586</c:v>
                </c:pt>
                <c:pt idx="51">
                  <c:v>-0.21828166843977087</c:v>
                </c:pt>
                <c:pt idx="52">
                  <c:v>-0.21723713801457875</c:v>
                </c:pt>
                <c:pt idx="53">
                  <c:v>-0.2161092663781698</c:v>
                </c:pt>
                <c:pt idx="54">
                  <c:v>-0.21508078614255513</c:v>
                </c:pt>
                <c:pt idx="55">
                  <c:v>-0.21433442991974488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-0.21004765014896412</c:v>
                </c:pt>
                <c:pt idx="61">
                  <c:v>-0.21083085215171812</c:v>
                </c:pt>
                <c:pt idx="62">
                  <c:v>-0.21160522954068936</c:v>
                </c:pt>
                <c:pt idx="63">
                  <c:v>-0.21237819485366705</c:v>
                </c:pt>
                <c:pt idx="64">
                  <c:v>-0.21315716062844015</c:v>
                </c:pt>
                <c:pt idx="65">
                  <c:v>-0.21394953940279723</c:v>
                </c:pt>
                <c:pt idx="66">
                  <c:v>-0.21465065919163756</c:v>
                </c:pt>
                <c:pt idx="67">
                  <c:v>-0.21548630717240344</c:v>
                </c:pt>
                <c:pt idx="68">
                  <c:v>-0.21636894096267212</c:v>
                </c:pt>
                <c:pt idx="69">
                  <c:v>-0.21721101818002203</c:v>
                </c:pt>
                <c:pt idx="70">
                  <c:v>-0.21792499644203067</c:v>
                </c:pt>
                <c:pt idx="71">
                  <c:v>-0.21811820867217266</c:v>
                </c:pt>
                <c:pt idx="72">
                  <c:v>-0.21741262586706445</c:v>
                </c:pt>
                <c:pt idx="73">
                  <c:v>-0.21623332187570621</c:v>
                </c:pt>
                <c:pt idx="74">
                  <c:v>-0.21500537054709856</c:v>
                </c:pt>
                <c:pt idx="75">
                  <c:v>-0.21415384573024163</c:v>
                </c:pt>
                <c:pt idx="76">
                  <c:v>-0.21395797889856141</c:v>
                </c:pt>
                <c:pt idx="77">
                  <c:v>-0.21376578512248268</c:v>
                </c:pt>
                <c:pt idx="78">
                  <c:v>-0.21357647327150556</c:v>
                </c:pt>
                <c:pt idx="79">
                  <c:v>-0.21338925221512983</c:v>
                </c:pt>
                <c:pt idx="80">
                  <c:v>-0.21320333082285498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-0.22061421650750057</c:v>
                </c:pt>
                <c:pt idx="86">
                  <c:v>-0.22071775171900165</c:v>
                </c:pt>
                <c:pt idx="87">
                  <c:v>-0.22081863671865887</c:v>
                </c:pt>
                <c:pt idx="88">
                  <c:v>-0.22091737470262765</c:v>
                </c:pt>
                <c:pt idx="89">
                  <c:v>-0.22101446886706355</c:v>
                </c:pt>
                <c:pt idx="90">
                  <c:v>-0.22111042240812237</c:v>
                </c:pt>
                <c:pt idx="91">
                  <c:v>-0.22180799203955875</c:v>
                </c:pt>
                <c:pt idx="92">
                  <c:v>-0.22266827801216976</c:v>
                </c:pt>
                <c:pt idx="93">
                  <c:v>-0.22347128782717546</c:v>
                </c:pt>
                <c:pt idx="94">
                  <c:v>-0.22399702898579657</c:v>
                </c:pt>
                <c:pt idx="95">
                  <c:v>-0.22402550898925327</c:v>
                </c:pt>
                <c:pt idx="96">
                  <c:v>-0.22372668461291217</c:v>
                </c:pt>
                <c:pt idx="97">
                  <c:v>-0.22331265324020147</c:v>
                </c:pt>
                <c:pt idx="98">
                  <c:v>-0.22279538314163197</c:v>
                </c:pt>
                <c:pt idx="99">
                  <c:v>-0.22218684258771337</c:v>
                </c:pt>
                <c:pt idx="100">
                  <c:v>-0.22149899984895585</c:v>
                </c:pt>
                <c:pt idx="101">
                  <c:v>-0.22082773805376235</c:v>
                </c:pt>
                <c:pt idx="102">
                  <c:v>-0.22015018441011017</c:v>
                </c:pt>
                <c:pt idx="103">
                  <c:v>-0.21943337748404165</c:v>
                </c:pt>
                <c:pt idx="104">
                  <c:v>-0.21864435584159975</c:v>
                </c:pt>
                <c:pt idx="105">
                  <c:v>-0.21775015804882705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-0.20994204901809704</c:v>
                </c:pt>
                <c:pt idx="111">
                  <c:v>-0.20983587508486318</c:v>
                </c:pt>
                <c:pt idx="112">
                  <c:v>-0.20966775000150692</c:v>
                </c:pt>
                <c:pt idx="113">
                  <c:v>-0.2093556321338467</c:v>
                </c:pt>
                <c:pt idx="114">
                  <c:v>-0.20881747984770077</c:v>
                </c:pt>
                <c:pt idx="115">
                  <c:v>-0.20797125150888734</c:v>
                </c:pt>
                <c:pt idx="116">
                  <c:v>-0.20675521450603876</c:v>
                </c:pt>
                <c:pt idx="117">
                  <c:v>-0.20553582911564144</c:v>
                </c:pt>
                <c:pt idx="118">
                  <c:v>-0.20421577831411741</c:v>
                </c:pt>
                <c:pt idx="119">
                  <c:v>-0.20269774507788837</c:v>
                </c:pt>
                <c:pt idx="120">
                  <c:v>-0.20088441238337598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F7-40D8-83E6-15D936343178}"/>
            </c:ext>
          </c:extLst>
        </c:ser>
        <c:ser>
          <c:idx val="3"/>
          <c:order val="3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Mass'!$BD$40:$BD$194</c:f>
              <c:numCache>
                <c:formatCode>0.00</c:formatCode>
                <c:ptCount val="155"/>
                <c:pt idx="0">
                  <c:v>0.49963583323153504</c:v>
                </c:pt>
                <c:pt idx="1">
                  <c:v>0.49886589860701713</c:v>
                </c:pt>
                <c:pt idx="2">
                  <c:v>0.49817552379178331</c:v>
                </c:pt>
                <c:pt idx="3">
                  <c:v>0.49761703227513121</c:v>
                </c:pt>
                <c:pt idx="4">
                  <c:v>0.49724274754635861</c:v>
                </c:pt>
                <c:pt idx="5">
                  <c:v>0.49710499309476214</c:v>
                </c:pt>
                <c:pt idx="6">
                  <c:v>0.49707917483306474</c:v>
                </c:pt>
                <c:pt idx="7">
                  <c:v>0.49703514514048863</c:v>
                </c:pt>
                <c:pt idx="8">
                  <c:v>0.49697859323006904</c:v>
                </c:pt>
                <c:pt idx="9">
                  <c:v>0.49691520831484071</c:v>
                </c:pt>
                <c:pt idx="10">
                  <c:v>0.49685067960783885</c:v>
                </c:pt>
                <c:pt idx="11">
                  <c:v>0.49736434657916223</c:v>
                </c:pt>
                <c:pt idx="12">
                  <c:v>0.49881422289115895</c:v>
                </c:pt>
                <c:pt idx="13">
                  <c:v>0.50080579025077909</c:v>
                </c:pt>
                <c:pt idx="14">
                  <c:v>0.502944530364974</c:v>
                </c:pt>
                <c:pt idx="15">
                  <c:v>0.50483592494069385</c:v>
                </c:pt>
                <c:pt idx="16">
                  <c:v>0.50652053717221135</c:v>
                </c:pt>
                <c:pt idx="17">
                  <c:v>0.5091425256499561</c:v>
                </c:pt>
                <c:pt idx="18">
                  <c:v>0.51201868823443397</c:v>
                </c:pt>
                <c:pt idx="19">
                  <c:v>0.51446582278615016</c:v>
                </c:pt>
                <c:pt idx="20">
                  <c:v>0.51580072716561054</c:v>
                </c:pt>
                <c:pt idx="21">
                  <c:v>0.51955932699743579</c:v>
                </c:pt>
                <c:pt idx="22">
                  <c:v>0.52439816035810938</c:v>
                </c:pt>
                <c:pt idx="23">
                  <c:v>0.52921684630571919</c:v>
                </c:pt>
                <c:pt idx="24">
                  <c:v>0.53291500389835389</c:v>
                </c:pt>
                <c:pt idx="25">
                  <c:v>0.53439225219410136</c:v>
                </c:pt>
                <c:pt idx="26">
                  <c:v>0.53638388939282244</c:v>
                </c:pt>
                <c:pt idx="27">
                  <c:v>0.53843526733144553</c:v>
                </c:pt>
                <c:pt idx="28">
                  <c:v>0.54029561936606585</c:v>
                </c:pt>
                <c:pt idx="29">
                  <c:v>0.54171417885277817</c:v>
                </c:pt>
                <c:pt idx="30">
                  <c:v>0.54244017914767773</c:v>
                </c:pt>
                <c:pt idx="31">
                  <c:v>0.54310869998698208</c:v>
                </c:pt>
                <c:pt idx="32">
                  <c:v>0.54377485614504184</c:v>
                </c:pt>
                <c:pt idx="33">
                  <c:v>0.54443248462917948</c:v>
                </c:pt>
                <c:pt idx="34">
                  <c:v>0.54507542244671614</c:v>
                </c:pt>
                <c:pt idx="35">
                  <c:v>0.54569750660497429</c:v>
                </c:pt>
                <c:pt idx="36">
                  <c:v>0.54617999010511831</c:v>
                </c:pt>
                <c:pt idx="37">
                  <c:v>0.54682934561301466</c:v>
                </c:pt>
                <c:pt idx="38">
                  <c:v>0.54751770202921102</c:v>
                </c:pt>
                <c:pt idx="39">
                  <c:v>0.54811718825425459</c:v>
                </c:pt>
                <c:pt idx="40">
                  <c:v>0.54849993318869339</c:v>
                </c:pt>
                <c:pt idx="41">
                  <c:v>0.54857450379706885</c:v>
                </c:pt>
                <c:pt idx="42">
                  <c:v>0.54832126218415034</c:v>
                </c:pt>
                <c:pt idx="43">
                  <c:v>0.54786241283912451</c:v>
                </c:pt>
                <c:pt idx="44">
                  <c:v>0.54732016025117847</c:v>
                </c:pt>
                <c:pt idx="45">
                  <c:v>0.54681670890949929</c:v>
                </c:pt>
                <c:pt idx="46">
                  <c:v>0.54632216085342933</c:v>
                </c:pt>
                <c:pt idx="47">
                  <c:v>0.54583152149170833</c:v>
                </c:pt>
                <c:pt idx="48">
                  <c:v>0.54534584599180458</c:v>
                </c:pt>
                <c:pt idx="49">
                  <c:v>0.54486618952118526</c:v>
                </c:pt>
                <c:pt idx="50">
                  <c:v>0.54439360724731878</c:v>
                </c:pt>
                <c:pt idx="51">
                  <c:v>0.54383706384823605</c:v>
                </c:pt>
                <c:pt idx="52">
                  <c:v>0.54329275171566482</c:v>
                </c:pt>
                <c:pt idx="53">
                  <c:v>0.54274941395073306</c:v>
                </c:pt>
                <c:pt idx="54">
                  <c:v>0.54219579365456894</c:v>
                </c:pt>
                <c:pt idx="55">
                  <c:v>0.54162063392830073</c:v>
                </c:pt>
                <c:pt idx="56">
                  <c:v>0.54081574341354588</c:v>
                </c:pt>
                <c:pt idx="57">
                  <c:v>0.53986197087094301</c:v>
                </c:pt>
                <c:pt idx="58">
                  <c:v>0.53884848379488592</c:v>
                </c:pt>
                <c:pt idx="59">
                  <c:v>0.53786444967976799</c:v>
                </c:pt>
                <c:pt idx="60">
                  <c:v>0.53699903601998278</c:v>
                </c:pt>
                <c:pt idx="61">
                  <c:v>0.53437100976313501</c:v>
                </c:pt>
                <c:pt idx="62">
                  <c:v>0.53128773221196346</c:v>
                </c:pt>
                <c:pt idx="63">
                  <c:v>0.5282981372552108</c:v>
                </c:pt>
                <c:pt idx="64">
                  <c:v>0.52595115878162013</c:v>
                </c:pt>
                <c:pt idx="65">
                  <c:v>0.52479573067993457</c:v>
                </c:pt>
                <c:pt idx="66">
                  <c:v>0.52338722846468344</c:v>
                </c:pt>
                <c:pt idx="67">
                  <c:v>0.52058474726019366</c:v>
                </c:pt>
                <c:pt idx="68">
                  <c:v>0.51722464330976858</c:v>
                </c:pt>
                <c:pt idx="69">
                  <c:v>0.51414327285671091</c:v>
                </c:pt>
                <c:pt idx="70">
                  <c:v>0.51217699214432366</c:v>
                </c:pt>
                <c:pt idx="71">
                  <c:v>0.51036348782566709</c:v>
                </c:pt>
                <c:pt idx="72">
                  <c:v>0.50859117659486963</c:v>
                </c:pt>
                <c:pt idx="73">
                  <c:v>0.50689351852819553</c:v>
                </c:pt>
                <c:pt idx="74">
                  <c:v>0.50530397370190849</c:v>
                </c:pt>
                <c:pt idx="75">
                  <c:v>0.50385600219227289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0.49616601244708763</c:v>
                </c:pt>
                <c:pt idx="81">
                  <c:v>0.49780114470939474</c:v>
                </c:pt>
                <c:pt idx="82">
                  <c:v>0.49987227375447535</c:v>
                </c:pt>
                <c:pt idx="83">
                  <c:v>0.50199598425778458</c:v>
                </c:pt>
                <c:pt idx="84">
                  <c:v>0.50378886089477848</c:v>
                </c:pt>
                <c:pt idx="85">
                  <c:v>0.50486748834091244</c:v>
                </c:pt>
                <c:pt idx="86">
                  <c:v>0.50582485048129811</c:v>
                </c:pt>
                <c:pt idx="87">
                  <c:v>0.50680281875978328</c:v>
                </c:pt>
                <c:pt idx="88">
                  <c:v>0.50778750847912357</c:v>
                </c:pt>
                <c:pt idx="89">
                  <c:v>0.50876503494207392</c:v>
                </c:pt>
                <c:pt idx="90">
                  <c:v>0.50972151345139005</c:v>
                </c:pt>
                <c:pt idx="91">
                  <c:v>0.5118381219180993</c:v>
                </c:pt>
                <c:pt idx="92">
                  <c:v>0.51447520646601685</c:v>
                </c:pt>
                <c:pt idx="93">
                  <c:v>0.517247207060201</c:v>
                </c:pt>
                <c:pt idx="94">
                  <c:v>0.51976856366571111</c:v>
                </c:pt>
                <c:pt idx="95">
                  <c:v>0.52165371624760615</c:v>
                </c:pt>
                <c:pt idx="96">
                  <c:v>0.52446109407531349</c:v>
                </c:pt>
                <c:pt idx="97">
                  <c:v>0.52796616291204512</c:v>
                </c:pt>
                <c:pt idx="98">
                  <c:v>0.53147701850456641</c:v>
                </c:pt>
                <c:pt idx="99">
                  <c:v>0.53430175659964418</c:v>
                </c:pt>
                <c:pt idx="100">
                  <c:v>0.53574847294404415</c:v>
                </c:pt>
                <c:pt idx="101">
                  <c:v>0.53619350528770882</c:v>
                </c:pt>
                <c:pt idx="102">
                  <c:v>0.53662436546161829</c:v>
                </c:pt>
                <c:pt idx="103">
                  <c:v>0.53703923670544418</c:v>
                </c:pt>
                <c:pt idx="104">
                  <c:v>0.5374363022588583</c:v>
                </c:pt>
                <c:pt idx="105">
                  <c:v>0.53781374536153237</c:v>
                </c:pt>
                <c:pt idx="106">
                  <c:v>0.5388735380206956</c:v>
                </c:pt>
                <c:pt idx="107">
                  <c:v>0.53998032700523635</c:v>
                </c:pt>
                <c:pt idx="108">
                  <c:v>0.54114580571861814</c:v>
                </c:pt>
                <c:pt idx="109">
                  <c:v>0.54238166756430539</c:v>
                </c:pt>
                <c:pt idx="110">
                  <c:v>0.54369960594576205</c:v>
                </c:pt>
                <c:pt idx="111">
                  <c:v>0.54409247042195685</c:v>
                </c:pt>
                <c:pt idx="112">
                  <c:v>0.54444415317032646</c:v>
                </c:pt>
                <c:pt idx="113">
                  <c:v>0.54478028643068399</c:v>
                </c:pt>
                <c:pt idx="114">
                  <c:v>0.54512650244284322</c:v>
                </c:pt>
                <c:pt idx="115">
                  <c:v>0.54550843344661759</c:v>
                </c:pt>
                <c:pt idx="116">
                  <c:v>0.54630595894635658</c:v>
                </c:pt>
                <c:pt idx="117">
                  <c:v>0.54723093384947985</c:v>
                </c:pt>
                <c:pt idx="118">
                  <c:v>0.54812955741885649</c:v>
                </c:pt>
                <c:pt idx="119">
                  <c:v>0.54884802891735485</c:v>
                </c:pt>
                <c:pt idx="120">
                  <c:v>0.54923254760784446</c:v>
                </c:pt>
                <c:pt idx="121">
                  <c:v>0.54949378696189422</c:v>
                </c:pt>
                <c:pt idx="122">
                  <c:v>0.5494899554213224</c:v>
                </c:pt>
                <c:pt idx="123">
                  <c:v>0.54922692074238255</c:v>
                </c:pt>
                <c:pt idx="124">
                  <c:v>0.54871055068132835</c:v>
                </c:pt>
                <c:pt idx="125">
                  <c:v>0.54794671299441333</c:v>
                </c:pt>
                <c:pt idx="126">
                  <c:v>0.54592577513111518</c:v>
                </c:pt>
                <c:pt idx="127">
                  <c:v>0.54335365630714527</c:v>
                </c:pt>
                <c:pt idx="128">
                  <c:v>0.5407157754086469</c:v>
                </c:pt>
                <c:pt idx="129">
                  <c:v>0.53849755132176358</c:v>
                </c:pt>
                <c:pt idx="130">
                  <c:v>0.53718440293263814</c:v>
                </c:pt>
                <c:pt idx="131">
                  <c:v>0.53618944299858529</c:v>
                </c:pt>
                <c:pt idx="132">
                  <c:v>0.53519798332318946</c:v>
                </c:pt>
                <c:pt idx="133">
                  <c:v>0.53420948962440695</c:v>
                </c:pt>
                <c:pt idx="134">
                  <c:v>0.5332234276201947</c:v>
                </c:pt>
                <c:pt idx="135">
                  <c:v>0.53223926302850955</c:v>
                </c:pt>
                <c:pt idx="136">
                  <c:v>0.52994779370404266</c:v>
                </c:pt>
                <c:pt idx="137">
                  <c:v>0.52577459639521673</c:v>
                </c:pt>
                <c:pt idx="138">
                  <c:v>0.52095988610296429</c:v>
                </c:pt>
                <c:pt idx="139">
                  <c:v>0.5167438778282164</c:v>
                </c:pt>
                <c:pt idx="140">
                  <c:v>0.51436678657190527</c:v>
                </c:pt>
                <c:pt idx="141">
                  <c:v>0.51345260474356447</c:v>
                </c:pt>
                <c:pt idx="142">
                  <c:v>0.51233024861773491</c:v>
                </c:pt>
                <c:pt idx="143">
                  <c:v>0.51113840452483594</c:v>
                </c:pt>
                <c:pt idx="144">
                  <c:v>0.51001575879528671</c:v>
                </c:pt>
                <c:pt idx="145">
                  <c:v>0.50910099775950723</c:v>
                </c:pt>
                <c:pt idx="146">
                  <c:v>0.50810571897173029</c:v>
                </c:pt>
                <c:pt idx="147">
                  <c:v>0.50692048413108648</c:v>
                </c:pt>
                <c:pt idx="148">
                  <c:v>0.50561050834135868</c:v>
                </c:pt>
                <c:pt idx="149">
                  <c:v>0.50424100670633032</c:v>
                </c:pt>
                <c:pt idx="150">
                  <c:v>0.50287719432978439</c:v>
                </c:pt>
                <c:pt idx="151">
                  <c:v>0.50124691334642657</c:v>
                </c:pt>
                <c:pt idx="152">
                  <c:v>0.49950452656233973</c:v>
                </c:pt>
                <c:pt idx="153">
                  <c:v>0.49780612709057565</c:v>
                </c:pt>
                <c:pt idx="154">
                  <c:v>0.49630780804418684</c:v>
                </c:pt>
              </c:numCache>
            </c:numRef>
          </c:xVal>
          <c:yVal>
            <c:numRef>
              <c:f>'Centre of Mass'!$BE$40:$BE$194</c:f>
              <c:numCache>
                <c:formatCode>0.00</c:formatCode>
                <c:ptCount val="155"/>
                <c:pt idx="0">
                  <c:v>-0.21348152708749418</c:v>
                </c:pt>
                <c:pt idx="1">
                  <c:v>-0.21397148870857377</c:v>
                </c:pt>
                <c:pt idx="2">
                  <c:v>-0.21446798991882179</c:v>
                </c:pt>
                <c:pt idx="3">
                  <c:v>-0.21493553694290118</c:v>
                </c:pt>
                <c:pt idx="4">
                  <c:v>-0.21533863600547529</c:v>
                </c:pt>
                <c:pt idx="5">
                  <c:v>-0.21564179333120781</c:v>
                </c:pt>
                <c:pt idx="6">
                  <c:v>-0.21644148161297128</c:v>
                </c:pt>
                <c:pt idx="7">
                  <c:v>-0.21722108703446755</c:v>
                </c:pt>
                <c:pt idx="8">
                  <c:v>-0.21799769647609757</c:v>
                </c:pt>
                <c:pt idx="9">
                  <c:v>-0.21878839681826215</c:v>
                </c:pt>
                <c:pt idx="10">
                  <c:v>-0.21961027494136257</c:v>
                </c:pt>
                <c:pt idx="11">
                  <c:v>-0.22091959000828165</c:v>
                </c:pt>
                <c:pt idx="12">
                  <c:v>-0.22232833721843095</c:v>
                </c:pt>
                <c:pt idx="13">
                  <c:v>-0.22365490179493736</c:v>
                </c:pt>
                <c:pt idx="14">
                  <c:v>-0.22471766896092865</c:v>
                </c:pt>
                <c:pt idx="15">
                  <c:v>-0.22533502393953198</c:v>
                </c:pt>
                <c:pt idx="16">
                  <c:v>-0.22552985703162465</c:v>
                </c:pt>
                <c:pt idx="17">
                  <c:v>-0.22570818980196236</c:v>
                </c:pt>
                <c:pt idx="18">
                  <c:v>-0.22586247119664776</c:v>
                </c:pt>
                <c:pt idx="19">
                  <c:v>-0.22598515016178375</c:v>
                </c:pt>
                <c:pt idx="20">
                  <c:v>-0.22606867564347347</c:v>
                </c:pt>
                <c:pt idx="21">
                  <c:v>-0.22670317083261826</c:v>
                </c:pt>
                <c:pt idx="22">
                  <c:v>-0.22775357983065045</c:v>
                </c:pt>
                <c:pt idx="23">
                  <c:v>-0.22889997404236076</c:v>
                </c:pt>
                <c:pt idx="24">
                  <c:v>-0.22982242487254037</c:v>
                </c:pt>
                <c:pt idx="25">
                  <c:v>-0.23020100372598007</c:v>
                </c:pt>
                <c:pt idx="26">
                  <c:v>-0.23097536364631477</c:v>
                </c:pt>
                <c:pt idx="27">
                  <c:v>-0.23130150976565145</c:v>
                </c:pt>
                <c:pt idx="28">
                  <c:v>-0.23134255766982195</c:v>
                </c:pt>
                <c:pt idx="29">
                  <c:v>-0.23126162294465827</c:v>
                </c:pt>
                <c:pt idx="30">
                  <c:v>-0.23122182117599197</c:v>
                </c:pt>
                <c:pt idx="31">
                  <c:v>-0.23130670007230467</c:v>
                </c:pt>
                <c:pt idx="32">
                  <c:v>-0.23137816819486656</c:v>
                </c:pt>
                <c:pt idx="33">
                  <c:v>-0.23139003032716104</c:v>
                </c:pt>
                <c:pt idx="34">
                  <c:v>-0.23129609125267175</c:v>
                </c:pt>
                <c:pt idx="35">
                  <c:v>-0.23105015575488186</c:v>
                </c:pt>
                <c:pt idx="36">
                  <c:v>-0.23079877641260416</c:v>
                </c:pt>
                <c:pt idx="37">
                  <c:v>-0.23042117891704947</c:v>
                </c:pt>
                <c:pt idx="38">
                  <c:v>-0.22988474815496207</c:v>
                </c:pt>
                <c:pt idx="39">
                  <c:v>-0.22915686901308577</c:v>
                </c:pt>
                <c:pt idx="40">
                  <c:v>-0.22820492637816475</c:v>
                </c:pt>
                <c:pt idx="41">
                  <c:v>-0.22680551037840258</c:v>
                </c:pt>
                <c:pt idx="42">
                  <c:v>-0.22533463944950946</c:v>
                </c:pt>
                <c:pt idx="43">
                  <c:v>-0.22399067116905647</c:v>
                </c:pt>
                <c:pt idx="44">
                  <c:v>-0.22297196311461526</c:v>
                </c:pt>
                <c:pt idx="45">
                  <c:v>-0.22247687286375656</c:v>
                </c:pt>
                <c:pt idx="46">
                  <c:v>-0.22238624743679705</c:v>
                </c:pt>
                <c:pt idx="47">
                  <c:v>-0.22242909648409015</c:v>
                </c:pt>
                <c:pt idx="48">
                  <c:v>-0.22252033465739746</c:v>
                </c:pt>
                <c:pt idx="49">
                  <c:v>-0.22257487660848077</c:v>
                </c:pt>
                <c:pt idx="50">
                  <c:v>-0.22250763698910195</c:v>
                </c:pt>
                <c:pt idx="51">
                  <c:v>-0.22225430338995647</c:v>
                </c:pt>
                <c:pt idx="52">
                  <c:v>-0.22192080287932026</c:v>
                </c:pt>
                <c:pt idx="53">
                  <c:v>-0.22157483924506446</c:v>
                </c:pt>
                <c:pt idx="54">
                  <c:v>-0.22128411627506045</c:v>
                </c:pt>
                <c:pt idx="55">
                  <c:v>-0.22111633775717907</c:v>
                </c:pt>
                <c:pt idx="56">
                  <c:v>-0.22113971820340556</c:v>
                </c:pt>
                <c:pt idx="57">
                  <c:v>-0.22133625162275947</c:v>
                </c:pt>
                <c:pt idx="58">
                  <c:v>-0.22161012357708795</c:v>
                </c:pt>
                <c:pt idx="59">
                  <c:v>-0.22186551962823906</c:v>
                </c:pt>
                <c:pt idx="60">
                  <c:v>-0.22200662533805976</c:v>
                </c:pt>
                <c:pt idx="61">
                  <c:v>-0.22196916265387825</c:v>
                </c:pt>
                <c:pt idx="62">
                  <c:v>-0.22166930305183175</c:v>
                </c:pt>
                <c:pt idx="63">
                  <c:v>-0.22125538713839135</c:v>
                </c:pt>
                <c:pt idx="64">
                  <c:v>-0.22087575552002706</c:v>
                </c:pt>
                <c:pt idx="65">
                  <c:v>-0.22067874880320987</c:v>
                </c:pt>
                <c:pt idx="66">
                  <c:v>-0.22033570179256326</c:v>
                </c:pt>
                <c:pt idx="67">
                  <c:v>-0.21958393829445486</c:v>
                </c:pt>
                <c:pt idx="68">
                  <c:v>-0.21864467606541466</c:v>
                </c:pt>
                <c:pt idx="69">
                  <c:v>-0.21773913286197286</c:v>
                </c:pt>
                <c:pt idx="70">
                  <c:v>-0.21708852644065965</c:v>
                </c:pt>
                <c:pt idx="71">
                  <c:v>-0.21623382291036622</c:v>
                </c:pt>
                <c:pt idx="72">
                  <c:v>-0.21521360522970104</c:v>
                </c:pt>
                <c:pt idx="73">
                  <c:v>-0.21416704075402213</c:v>
                </c:pt>
                <c:pt idx="74">
                  <c:v>-0.21323329683868714</c:v>
                </c:pt>
                <c:pt idx="75">
                  <c:v>-0.21255154083905364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-0.21383005326353707</c:v>
                </c:pt>
                <c:pt idx="81">
                  <c:v>-0.21388724687359059</c:v>
                </c:pt>
                <c:pt idx="82">
                  <c:v>-0.21355571989759028</c:v>
                </c:pt>
                <c:pt idx="83">
                  <c:v>-0.21304175260469552</c:v>
                </c:pt>
                <c:pt idx="84">
                  <c:v>-0.21255162526406568</c:v>
                </c:pt>
                <c:pt idx="85">
                  <c:v>-0.21229161814486003</c:v>
                </c:pt>
                <c:pt idx="86">
                  <c:v>-0.21226966086211704</c:v>
                </c:pt>
                <c:pt idx="87">
                  <c:v>-0.21239042603658109</c:v>
                </c:pt>
                <c:pt idx="88">
                  <c:v>-0.21256729943346717</c:v>
                </c:pt>
                <c:pt idx="89">
                  <c:v>-0.21271366681798914</c:v>
                </c:pt>
                <c:pt idx="90">
                  <c:v>-0.21274291395536188</c:v>
                </c:pt>
                <c:pt idx="91">
                  <c:v>-0.21284498778683444</c:v>
                </c:pt>
                <c:pt idx="92">
                  <c:v>-0.21325668833124767</c:v>
                </c:pt>
                <c:pt idx="93">
                  <c:v>-0.21380954107164718</c:v>
                </c:pt>
                <c:pt idx="94">
                  <c:v>-0.21433507149107919</c:v>
                </c:pt>
                <c:pt idx="95">
                  <c:v>-0.21466480507258887</c:v>
                </c:pt>
                <c:pt idx="96">
                  <c:v>-0.21496313195852315</c:v>
                </c:pt>
                <c:pt idx="97">
                  <c:v>-0.21530114835127243</c:v>
                </c:pt>
                <c:pt idx="98">
                  <c:v>-0.21564612382609843</c:v>
                </c:pt>
                <c:pt idx="99">
                  <c:v>-0.21596532795826287</c:v>
                </c:pt>
                <c:pt idx="100">
                  <c:v>-0.21622603032302748</c:v>
                </c:pt>
                <c:pt idx="101">
                  <c:v>-0.21645595716102647</c:v>
                </c:pt>
                <c:pt idx="102">
                  <c:v>-0.21675504350123678</c:v>
                </c:pt>
                <c:pt idx="103">
                  <c:v>-0.21709387263191979</c:v>
                </c:pt>
                <c:pt idx="104">
                  <c:v>-0.21744302784133626</c:v>
                </c:pt>
                <c:pt idx="105">
                  <c:v>-0.21777309241774745</c:v>
                </c:pt>
                <c:pt idx="106">
                  <c:v>-0.21857508686056687</c:v>
                </c:pt>
                <c:pt idx="107">
                  <c:v>-0.21922199265207157</c:v>
                </c:pt>
                <c:pt idx="108">
                  <c:v>-0.21967893804505367</c:v>
                </c:pt>
                <c:pt idx="109">
                  <c:v>-0.21991105129230476</c:v>
                </c:pt>
                <c:pt idx="110">
                  <c:v>-0.21988346064661665</c:v>
                </c:pt>
                <c:pt idx="111">
                  <c:v>-0.21979279388025447</c:v>
                </c:pt>
                <c:pt idx="112">
                  <c:v>-0.21964396704129496</c:v>
                </c:pt>
                <c:pt idx="113">
                  <c:v>-0.21946541904424255</c:v>
                </c:pt>
                <c:pt idx="114">
                  <c:v>-0.21928558880360127</c:v>
                </c:pt>
                <c:pt idx="115">
                  <c:v>-0.21913291523387465</c:v>
                </c:pt>
                <c:pt idx="116">
                  <c:v>-0.21849417776854366</c:v>
                </c:pt>
                <c:pt idx="117">
                  <c:v>-0.21726166913484224</c:v>
                </c:pt>
                <c:pt idx="118">
                  <c:v>-0.21580438556828646</c:v>
                </c:pt>
                <c:pt idx="119">
                  <c:v>-0.21449132330439308</c:v>
                </c:pt>
                <c:pt idx="120">
                  <c:v>-0.21369147857867804</c:v>
                </c:pt>
                <c:pt idx="121">
                  <c:v>-0.21269973536251854</c:v>
                </c:pt>
                <c:pt idx="122">
                  <c:v>-0.21175175759132114</c:v>
                </c:pt>
                <c:pt idx="123">
                  <c:v>-0.21088194727926832</c:v>
                </c:pt>
                <c:pt idx="124">
                  <c:v>-0.21012470644054196</c:v>
                </c:pt>
                <c:pt idx="125">
                  <c:v>-0.20951443708932471</c:v>
                </c:pt>
                <c:pt idx="126">
                  <c:v>-0.20875454475687655</c:v>
                </c:pt>
                <c:pt idx="127">
                  <c:v>-0.20830802889327593</c:v>
                </c:pt>
                <c:pt idx="128">
                  <c:v>-0.20809906071853981</c:v>
                </c:pt>
                <c:pt idx="129">
                  <c:v>-0.20805181145268514</c:v>
                </c:pt>
                <c:pt idx="130">
                  <c:v>-0.20809045231572859</c:v>
                </c:pt>
                <c:pt idx="131">
                  <c:v>-0.20819843704236832</c:v>
                </c:pt>
                <c:pt idx="132">
                  <c:v>-0.20834763470384784</c:v>
                </c:pt>
                <c:pt idx="133">
                  <c:v>-0.20851702619902909</c:v>
                </c:pt>
                <c:pt idx="134">
                  <c:v>-0.20868559242677415</c:v>
                </c:pt>
                <c:pt idx="135">
                  <c:v>-0.20883231428594473</c:v>
                </c:pt>
                <c:pt idx="136">
                  <c:v>-0.20879541118049214</c:v>
                </c:pt>
                <c:pt idx="137">
                  <c:v>-0.20850909673729009</c:v>
                </c:pt>
                <c:pt idx="138">
                  <c:v>-0.20808120046030779</c:v>
                </c:pt>
                <c:pt idx="139">
                  <c:v>-0.20761955185351433</c:v>
                </c:pt>
                <c:pt idx="140">
                  <c:v>-0.20723198042087843</c:v>
                </c:pt>
                <c:pt idx="141">
                  <c:v>-0.20702398979718636</c:v>
                </c:pt>
                <c:pt idx="142">
                  <c:v>-0.20683615229121302</c:v>
                </c:pt>
                <c:pt idx="143">
                  <c:v>-0.2066376202940956</c:v>
                </c:pt>
                <c:pt idx="144">
                  <c:v>-0.2063975461969712</c:v>
                </c:pt>
                <c:pt idx="145">
                  <c:v>-0.20608508239097678</c:v>
                </c:pt>
                <c:pt idx="146">
                  <c:v>-0.20553203555291999</c:v>
                </c:pt>
                <c:pt idx="147">
                  <c:v>-0.20480789214958914</c:v>
                </c:pt>
                <c:pt idx="148">
                  <c:v>-0.20407000991269889</c:v>
                </c:pt>
                <c:pt idx="149">
                  <c:v>-0.20347574657396419</c:v>
                </c:pt>
                <c:pt idx="150">
                  <c:v>-0.20318245986509934</c:v>
                </c:pt>
                <c:pt idx="151">
                  <c:v>-0.20318688344132041</c:v>
                </c:pt>
                <c:pt idx="152">
                  <c:v>-0.20336446794005214</c:v>
                </c:pt>
                <c:pt idx="153">
                  <c:v>-0.20365547479039178</c:v>
                </c:pt>
                <c:pt idx="154">
                  <c:v>-0.20400016542143623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F7-40D8-83E6-15D936343178}"/>
            </c:ext>
          </c:extLst>
        </c:ser>
        <c:ser>
          <c:idx val="4"/>
          <c:order val="4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Mass'!$BF$40:$BF$205</c:f>
              <c:numCache>
                <c:formatCode>0.00</c:formatCode>
                <c:ptCount val="166"/>
                <c:pt idx="0">
                  <c:v>0.49519333886105715</c:v>
                </c:pt>
                <c:pt idx="1">
                  <c:v>0.49524503321762414</c:v>
                </c:pt>
                <c:pt idx="2">
                  <c:v>0.49529628370695561</c:v>
                </c:pt>
                <c:pt idx="3">
                  <c:v>0.49534721189031033</c:v>
                </c:pt>
                <c:pt idx="4">
                  <c:v>0.49539793932894732</c:v>
                </c:pt>
                <c:pt idx="5">
                  <c:v>0.49544858758412541</c:v>
                </c:pt>
                <c:pt idx="6">
                  <c:v>0.49636934368552316</c:v>
                </c:pt>
                <c:pt idx="7">
                  <c:v>0.49731322977189463</c:v>
                </c:pt>
                <c:pt idx="8">
                  <c:v>0.49827288154687355</c:v>
                </c:pt>
                <c:pt idx="9">
                  <c:v>0.49924093471409264</c:v>
                </c:pt>
                <c:pt idx="10">
                  <c:v>0.50021002497718459</c:v>
                </c:pt>
                <c:pt idx="11">
                  <c:v>0.50131821371483432</c:v>
                </c:pt>
                <c:pt idx="12">
                  <c:v>0.50327106579312708</c:v>
                </c:pt>
                <c:pt idx="13">
                  <c:v>0.50554518834205509</c:v>
                </c:pt>
                <c:pt idx="14">
                  <c:v>0.50761718849161108</c:v>
                </c:pt>
                <c:pt idx="15">
                  <c:v>0.50896367337178672</c:v>
                </c:pt>
                <c:pt idx="16">
                  <c:v>0.51027969212406843</c:v>
                </c:pt>
                <c:pt idx="17">
                  <c:v>0.51343882272159114</c:v>
                </c:pt>
                <c:pt idx="18">
                  <c:v>0.51726816518089302</c:v>
                </c:pt>
                <c:pt idx="19">
                  <c:v>0.52059481951851094</c:v>
                </c:pt>
                <c:pt idx="20">
                  <c:v>0.52224588575098241</c:v>
                </c:pt>
                <c:pt idx="21">
                  <c:v>0.52445503759440715</c:v>
                </c:pt>
                <c:pt idx="22">
                  <c:v>0.52664723918846268</c:v>
                </c:pt>
                <c:pt idx="23">
                  <c:v>0.52883478552724139</c:v>
                </c:pt>
                <c:pt idx="24">
                  <c:v>0.53102997160483645</c:v>
                </c:pt>
                <c:pt idx="25">
                  <c:v>0.53324509241534013</c:v>
                </c:pt>
                <c:pt idx="26">
                  <c:v>0.5347712240390623</c:v>
                </c:pt>
                <c:pt idx="27">
                  <c:v>0.53708372191369369</c:v>
                </c:pt>
                <c:pt idx="28">
                  <c:v>0.53961074489598326</c:v>
                </c:pt>
                <c:pt idx="29">
                  <c:v>0.54178045184267898</c:v>
                </c:pt>
                <c:pt idx="30">
                  <c:v>0.54302100161052969</c:v>
                </c:pt>
                <c:pt idx="31">
                  <c:v>0.54353905824864024</c:v>
                </c:pt>
                <c:pt idx="32">
                  <c:v>0.54402778814693054</c:v>
                </c:pt>
                <c:pt idx="33">
                  <c:v>0.54451637556951182</c:v>
                </c:pt>
                <c:pt idx="34">
                  <c:v>0.54503400478049613</c:v>
                </c:pt>
                <c:pt idx="35">
                  <c:v>0.54560986004399481</c:v>
                </c:pt>
                <c:pt idx="36">
                  <c:v>0.54609303696661882</c:v>
                </c:pt>
                <c:pt idx="37">
                  <c:v>0.54656829383992434</c:v>
                </c:pt>
                <c:pt idx="38">
                  <c:v>0.54704552645749782</c:v>
                </c:pt>
                <c:pt idx="39">
                  <c:v>0.5475346306129254</c:v>
                </c:pt>
                <c:pt idx="40">
                  <c:v>0.54804550209979352</c:v>
                </c:pt>
                <c:pt idx="41">
                  <c:v>0.54947517621089259</c:v>
                </c:pt>
                <c:pt idx="42">
                  <c:v>0.55054958525452402</c:v>
                </c:pt>
                <c:pt idx="43">
                  <c:v>0.55129772513979536</c:v>
                </c:pt>
                <c:pt idx="44">
                  <c:v>0.55174859177581281</c:v>
                </c:pt>
                <c:pt idx="45">
                  <c:v>0.55193118107168393</c:v>
                </c:pt>
                <c:pt idx="46">
                  <c:v>0.55172608120867761</c:v>
                </c:pt>
                <c:pt idx="47">
                  <c:v>0.55101151824593408</c:v>
                </c:pt>
                <c:pt idx="48">
                  <c:v>0.55004680350540569</c:v>
                </c:pt>
                <c:pt idx="49">
                  <c:v>0.54909124830904599</c:v>
                </c:pt>
                <c:pt idx="50">
                  <c:v>0.5484041639788072</c:v>
                </c:pt>
                <c:pt idx="51">
                  <c:v>0.54788605539709401</c:v>
                </c:pt>
                <c:pt idx="52">
                  <c:v>0.54734219802243322</c:v>
                </c:pt>
                <c:pt idx="53">
                  <c:v>0.54678007181854793</c:v>
                </c:pt>
                <c:pt idx="54">
                  <c:v>0.54620715674915943</c:v>
                </c:pt>
                <c:pt idx="55">
                  <c:v>0.54563093277799046</c:v>
                </c:pt>
                <c:pt idx="56">
                  <c:v>0.54463638301208772</c:v>
                </c:pt>
                <c:pt idx="57">
                  <c:v>0.54319374882714466</c:v>
                </c:pt>
                <c:pt idx="58">
                  <c:v>0.54160180077717912</c:v>
                </c:pt>
                <c:pt idx="59">
                  <c:v>0.54015930941620938</c:v>
                </c:pt>
                <c:pt idx="60">
                  <c:v>0.5391650452982546</c:v>
                </c:pt>
                <c:pt idx="61">
                  <c:v>0.53762702071498003</c:v>
                </c:pt>
                <c:pt idx="62">
                  <c:v>0.53554854734983648</c:v>
                </c:pt>
                <c:pt idx="63">
                  <c:v>0.53309317027126157</c:v>
                </c:pt>
                <c:pt idx="64">
                  <c:v>0.53042443454769361</c:v>
                </c:pt>
                <c:pt idx="65">
                  <c:v>0.52770588524757056</c:v>
                </c:pt>
                <c:pt idx="66">
                  <c:v>0.52642201848551895</c:v>
                </c:pt>
                <c:pt idx="67">
                  <c:v>0.52518308352508325</c:v>
                </c:pt>
                <c:pt idx="68">
                  <c:v>0.52400805348462676</c:v>
                </c:pt>
                <c:pt idx="69">
                  <c:v>0.52291590148251299</c:v>
                </c:pt>
                <c:pt idx="70">
                  <c:v>0.52192560063710536</c:v>
                </c:pt>
                <c:pt idx="71">
                  <c:v>0.52073534225500651</c:v>
                </c:pt>
                <c:pt idx="72">
                  <c:v>0.51936786350163533</c:v>
                </c:pt>
                <c:pt idx="73">
                  <c:v>0.51807682077047579</c:v>
                </c:pt>
                <c:pt idx="74">
                  <c:v>0.51711587045501117</c:v>
                </c:pt>
                <c:pt idx="75">
                  <c:v>0.51673866894872589</c:v>
                </c:pt>
                <c:pt idx="76">
                  <c:v>0.51475649204600404</c:v>
                </c:pt>
                <c:pt idx="77">
                  <c:v>0.51204918615727224</c:v>
                </c:pt>
                <c:pt idx="78">
                  <c:v>0.50918466463398748</c:v>
                </c:pt>
                <c:pt idx="79">
                  <c:v>0.50673084082760733</c:v>
                </c:pt>
                <c:pt idx="80">
                  <c:v>0.50525562808958913</c:v>
                </c:pt>
                <c:pt idx="81">
                  <c:v>0.50504009176950027</c:v>
                </c:pt>
                <c:pt idx="82">
                  <c:v>0.50450946592947998</c:v>
                </c:pt>
                <c:pt idx="83">
                  <c:v>0.50376234590364699</c:v>
                </c:pt>
                <c:pt idx="84">
                  <c:v>0.50289732702612044</c:v>
                </c:pt>
                <c:pt idx="85">
                  <c:v>0.50201300463101994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0.49424617515427816</c:v>
                </c:pt>
                <c:pt idx="91">
                  <c:v>0.49482897090836403</c:v>
                </c:pt>
                <c:pt idx="92">
                  <c:v>0.49600055432643725</c:v>
                </c:pt>
                <c:pt idx="93">
                  <c:v>0.49746259180196023</c:v>
                </c:pt>
                <c:pt idx="94">
                  <c:v>0.4989167497283965</c:v>
                </c:pt>
                <c:pt idx="95">
                  <c:v>0.50006469449920954</c:v>
                </c:pt>
                <c:pt idx="96">
                  <c:v>0.50185853756332699</c:v>
                </c:pt>
                <c:pt idx="97">
                  <c:v>0.5041789152084899</c:v>
                </c:pt>
                <c:pt idx="98">
                  <c:v>0.50654760901943208</c:v>
                </c:pt>
                <c:pt idx="99">
                  <c:v>0.50848640058088745</c:v>
                </c:pt>
                <c:pt idx="100">
                  <c:v>0.50951707147758996</c:v>
                </c:pt>
                <c:pt idx="101">
                  <c:v>0.51091436821507452</c:v>
                </c:pt>
                <c:pt idx="102">
                  <c:v>0.51335734511463638</c:v>
                </c:pt>
                <c:pt idx="103">
                  <c:v>0.51617554914905439</c:v>
                </c:pt>
                <c:pt idx="104">
                  <c:v>0.51869852729110943</c:v>
                </c:pt>
                <c:pt idx="105">
                  <c:v>0.52025582651358071</c:v>
                </c:pt>
                <c:pt idx="106">
                  <c:v>0.52162521160800557</c:v>
                </c:pt>
                <c:pt idx="107">
                  <c:v>0.52297492794462108</c:v>
                </c:pt>
                <c:pt idx="108">
                  <c:v>0.52432312653897173</c:v>
                </c:pt>
                <c:pt idx="109">
                  <c:v>0.52568795840660232</c:v>
                </c:pt>
                <c:pt idx="110">
                  <c:v>0.52708757456305777</c:v>
                </c:pt>
                <c:pt idx="111">
                  <c:v>0.52845209040283903</c:v>
                </c:pt>
                <c:pt idx="112">
                  <c:v>0.53078923591257132</c:v>
                </c:pt>
                <c:pt idx="113">
                  <c:v>0.53345977942753198</c:v>
                </c:pt>
                <c:pt idx="114">
                  <c:v>0.53582448928299897</c:v>
                </c:pt>
                <c:pt idx="115">
                  <c:v>0.53724413381424951</c:v>
                </c:pt>
                <c:pt idx="116">
                  <c:v>0.53838077397788164</c:v>
                </c:pt>
                <c:pt idx="117">
                  <c:v>0.53949135975901386</c:v>
                </c:pt>
                <c:pt idx="118">
                  <c:v>0.54053792861332384</c:v>
                </c:pt>
                <c:pt idx="119">
                  <c:v>0.54148251799648905</c:v>
                </c:pt>
                <c:pt idx="120">
                  <c:v>0.54228716536418753</c:v>
                </c:pt>
                <c:pt idx="121">
                  <c:v>0.5426978530403368</c:v>
                </c:pt>
                <c:pt idx="122">
                  <c:v>0.54285611629619213</c:v>
                </c:pt>
                <c:pt idx="123">
                  <c:v>0.54280763574663327</c:v>
                </c:pt>
                <c:pt idx="124">
                  <c:v>0.54259809200653919</c:v>
                </c:pt>
                <c:pt idx="125">
                  <c:v>0.54227316569078954</c:v>
                </c:pt>
                <c:pt idx="126">
                  <c:v>0.54192111448587144</c:v>
                </c:pt>
                <c:pt idx="127">
                  <c:v>0.54145241913390441</c:v>
                </c:pt>
                <c:pt idx="128">
                  <c:v>0.54093627582541093</c:v>
                </c:pt>
                <c:pt idx="129">
                  <c:v>0.54044188075091293</c:v>
                </c:pt>
                <c:pt idx="130">
                  <c:v>0.54003843010093233</c:v>
                </c:pt>
                <c:pt idx="131">
                  <c:v>0.53945902788123545</c:v>
                </c:pt>
                <c:pt idx="132">
                  <c:v>0.53871961615078678</c:v>
                </c:pt>
                <c:pt idx="133">
                  <c:v>0.53792528630431735</c:v>
                </c:pt>
                <c:pt idx="134">
                  <c:v>0.53718112973655752</c:v>
                </c:pt>
                <c:pt idx="135">
                  <c:v>0.5365922378422382</c:v>
                </c:pt>
                <c:pt idx="136">
                  <c:v>0.53580219141219687</c:v>
                </c:pt>
                <c:pt idx="137">
                  <c:v>0.53490361928218289</c:v>
                </c:pt>
                <c:pt idx="138">
                  <c:v>0.53396412848846642</c:v>
                </c:pt>
                <c:pt idx="139">
                  <c:v>0.53305132606731798</c:v>
                </c:pt>
                <c:pt idx="140">
                  <c:v>0.53223281905500819</c:v>
                </c:pt>
                <c:pt idx="141">
                  <c:v>0.53061228895993529</c:v>
                </c:pt>
                <c:pt idx="142">
                  <c:v>0.52774500825325787</c:v>
                </c:pt>
                <c:pt idx="143">
                  <c:v>0.52449727066943153</c:v>
                </c:pt>
                <c:pt idx="144">
                  <c:v>0.52173536994291192</c:v>
                </c:pt>
                <c:pt idx="145">
                  <c:v>0.52032559980815418</c:v>
                </c:pt>
                <c:pt idx="146">
                  <c:v>0.51708632994916759</c:v>
                </c:pt>
                <c:pt idx="147">
                  <c:v>0.51347218088105873</c:v>
                </c:pt>
                <c:pt idx="148">
                  <c:v>0.51002089249223526</c:v>
                </c:pt>
                <c:pt idx="149">
                  <c:v>0.50727020467110573</c:v>
                </c:pt>
                <c:pt idx="150">
                  <c:v>0.50575785730607903</c:v>
                </c:pt>
                <c:pt idx="151">
                  <c:v>0.5042573510586621</c:v>
                </c:pt>
                <c:pt idx="152">
                  <c:v>0.50302850869977001</c:v>
                </c:pt>
                <c:pt idx="153">
                  <c:v>0.50201089665501974</c:v>
                </c:pt>
                <c:pt idx="154">
                  <c:v>0.50114408135002975</c:v>
                </c:pt>
                <c:pt idx="155">
                  <c:v>0.50036762921041744</c:v>
                </c:pt>
                <c:pt idx="156">
                  <c:v>0.49945604705861041</c:v>
                </c:pt>
                <c:pt idx="157">
                  <c:v>0.49835440608730502</c:v>
                </c:pt>
                <c:pt idx="158">
                  <c:v>0.49714953236350246</c:v>
                </c:pt>
                <c:pt idx="159">
                  <c:v>0.49592825195420431</c:v>
                </c:pt>
                <c:pt idx="160">
                  <c:v>0.49477739092641193</c:v>
                </c:pt>
                <c:pt idx="161">
                  <c:v>0.49346164881780541</c:v>
                </c:pt>
                <c:pt idx="162">
                  <c:v>0.49210673225441881</c:v>
                </c:pt>
                <c:pt idx="163">
                  <c:v>0.4907475430434971</c:v>
                </c:pt>
                <c:pt idx="164">
                  <c:v>0.48941898299228592</c:v>
                </c:pt>
                <c:pt idx="165">
                  <c:v>0.48815595390803046</c:v>
                </c:pt>
              </c:numCache>
            </c:numRef>
          </c:xVal>
          <c:yVal>
            <c:numRef>
              <c:f>'Centre of Mass'!$BG$40:$BG$205</c:f>
              <c:numCache>
                <c:formatCode>0.00</c:formatCode>
                <c:ptCount val="166"/>
                <c:pt idx="0">
                  <c:v>-0.20440206859857615</c:v>
                </c:pt>
                <c:pt idx="1">
                  <c:v>-0.20438034002101158</c:v>
                </c:pt>
                <c:pt idx="2">
                  <c:v>-0.20435834277690149</c:v>
                </c:pt>
                <c:pt idx="3">
                  <c:v>-0.20433620411699352</c:v>
                </c:pt>
                <c:pt idx="4">
                  <c:v>-0.20431405129203625</c:v>
                </c:pt>
                <c:pt idx="5">
                  <c:v>-0.2042920115527779</c:v>
                </c:pt>
                <c:pt idx="6">
                  <c:v>-0.20390411010299964</c:v>
                </c:pt>
                <c:pt idx="7">
                  <c:v>-0.20352427284384486</c:v>
                </c:pt>
                <c:pt idx="8">
                  <c:v>-0.20316470188651081</c:v>
                </c:pt>
                <c:pt idx="9">
                  <c:v>-0.20283759934219525</c:v>
                </c:pt>
                <c:pt idx="10">
                  <c:v>-0.20255516732209569</c:v>
                </c:pt>
                <c:pt idx="11">
                  <c:v>-0.20226015287195639</c:v>
                </c:pt>
                <c:pt idx="12">
                  <c:v>-0.20175900721497156</c:v>
                </c:pt>
                <c:pt idx="13">
                  <c:v>-0.20122138454195895</c:v>
                </c:pt>
                <c:pt idx="14">
                  <c:v>-0.2008169390437366</c:v>
                </c:pt>
                <c:pt idx="15">
                  <c:v>-0.20071532491112237</c:v>
                </c:pt>
                <c:pt idx="16">
                  <c:v>-0.20063224968625087</c:v>
                </c:pt>
                <c:pt idx="17">
                  <c:v>-0.20040756262414708</c:v>
                </c:pt>
                <c:pt idx="18">
                  <c:v>-0.20013755491424656</c:v>
                </c:pt>
                <c:pt idx="19">
                  <c:v>-0.1999185177459841</c:v>
                </c:pt>
                <c:pt idx="20">
                  <c:v>-0.19984674230879546</c:v>
                </c:pt>
                <c:pt idx="21">
                  <c:v>-0.2000970102458933</c:v>
                </c:pt>
                <c:pt idx="22">
                  <c:v>-0.20044790363517892</c:v>
                </c:pt>
                <c:pt idx="23">
                  <c:v>-0.20082861150078404</c:v>
                </c:pt>
                <c:pt idx="24">
                  <c:v>-0.20116832286684061</c:v>
                </c:pt>
                <c:pt idx="25">
                  <c:v>-0.20139622675748065</c:v>
                </c:pt>
                <c:pt idx="26">
                  <c:v>-0.2013613326698534</c:v>
                </c:pt>
                <c:pt idx="27">
                  <c:v>-0.20117083087377893</c:v>
                </c:pt>
                <c:pt idx="28">
                  <c:v>-0.20087589150863605</c:v>
                </c:pt>
                <c:pt idx="29">
                  <c:v>-0.20052768471380322</c:v>
                </c:pt>
                <c:pt idx="30">
                  <c:v>-0.20017738062865925</c:v>
                </c:pt>
                <c:pt idx="31">
                  <c:v>-0.19990925473056298</c:v>
                </c:pt>
                <c:pt idx="32">
                  <c:v>-0.19972777946030357</c:v>
                </c:pt>
                <c:pt idx="33">
                  <c:v>-0.19963544135564379</c:v>
                </c:pt>
                <c:pt idx="34">
                  <c:v>-0.19963472695434642</c:v>
                </c:pt>
                <c:pt idx="35">
                  <c:v>-0.19972812279417468</c:v>
                </c:pt>
                <c:pt idx="36">
                  <c:v>-0.19989123834083239</c:v>
                </c:pt>
                <c:pt idx="37">
                  <c:v>-0.20011849559319428</c:v>
                </c:pt>
                <c:pt idx="38">
                  <c:v>-0.20035021195919026</c:v>
                </c:pt>
                <c:pt idx="39">
                  <c:v>-0.20052670484675084</c:v>
                </c:pt>
                <c:pt idx="40">
                  <c:v>-0.20058829166380607</c:v>
                </c:pt>
                <c:pt idx="41">
                  <c:v>-0.20009087083568039</c:v>
                </c:pt>
                <c:pt idx="42">
                  <c:v>-0.19892332221245357</c:v>
                </c:pt>
                <c:pt idx="43">
                  <c:v>-0.19742548287800635</c:v>
                </c:pt>
                <c:pt idx="44">
                  <c:v>-0.19593718991621875</c:v>
                </c:pt>
                <c:pt idx="45">
                  <c:v>-0.19479828041097105</c:v>
                </c:pt>
                <c:pt idx="46">
                  <c:v>-0.19292640817930645</c:v>
                </c:pt>
                <c:pt idx="47">
                  <c:v>-0.19137289731010437</c:v>
                </c:pt>
                <c:pt idx="48">
                  <c:v>-0.19015576064340856</c:v>
                </c:pt>
                <c:pt idx="49">
                  <c:v>-0.18929301101926335</c:v>
                </c:pt>
                <c:pt idx="50">
                  <c:v>-0.18880266127771225</c:v>
                </c:pt>
                <c:pt idx="51">
                  <c:v>-0.18855049698534637</c:v>
                </c:pt>
                <c:pt idx="52">
                  <c:v>-0.18841651801405776</c:v>
                </c:pt>
                <c:pt idx="53">
                  <c:v>-0.18837006488289965</c:v>
                </c:pt>
                <c:pt idx="54">
                  <c:v>-0.18838047811092595</c:v>
                </c:pt>
                <c:pt idx="55">
                  <c:v>-0.18841709821718985</c:v>
                </c:pt>
                <c:pt idx="56">
                  <c:v>-0.18857107001512866</c:v>
                </c:pt>
                <c:pt idx="57">
                  <c:v>-0.18887318984005447</c:v>
                </c:pt>
                <c:pt idx="58">
                  <c:v>-0.18922121462291586</c:v>
                </c:pt>
                <c:pt idx="59">
                  <c:v>-0.18951290129466106</c:v>
                </c:pt>
                <c:pt idx="60">
                  <c:v>-0.18964600678623797</c:v>
                </c:pt>
                <c:pt idx="61">
                  <c:v>-0.18980196266651025</c:v>
                </c:pt>
                <c:pt idx="62">
                  <c:v>-0.19015451848480205</c:v>
                </c:pt>
                <c:pt idx="63">
                  <c:v>-0.19063166854060326</c:v>
                </c:pt>
                <c:pt idx="64">
                  <c:v>-0.19116140713340415</c:v>
                </c:pt>
                <c:pt idx="65">
                  <c:v>-0.19167172856269446</c:v>
                </c:pt>
                <c:pt idx="66">
                  <c:v>-0.19189011294863925</c:v>
                </c:pt>
                <c:pt idx="67">
                  <c:v>-0.19207886659507767</c:v>
                </c:pt>
                <c:pt idx="68">
                  <c:v>-0.19222978697691906</c:v>
                </c:pt>
                <c:pt idx="69">
                  <c:v>-0.19233467156907275</c:v>
                </c:pt>
                <c:pt idx="70">
                  <c:v>-0.19238531784644805</c:v>
                </c:pt>
                <c:pt idx="71">
                  <c:v>-0.19242701294320927</c:v>
                </c:pt>
                <c:pt idx="72">
                  <c:v>-0.19249351374424326</c:v>
                </c:pt>
                <c:pt idx="73">
                  <c:v>-0.19256289219284445</c:v>
                </c:pt>
                <c:pt idx="74">
                  <c:v>-0.19261322023230787</c:v>
                </c:pt>
                <c:pt idx="75">
                  <c:v>-0.19262256980592765</c:v>
                </c:pt>
                <c:pt idx="76">
                  <c:v>-0.19280412453231446</c:v>
                </c:pt>
                <c:pt idx="77">
                  <c:v>-0.19297139593764995</c:v>
                </c:pt>
                <c:pt idx="78">
                  <c:v>-0.19305655984245537</c:v>
                </c:pt>
                <c:pt idx="79">
                  <c:v>-0.19299179206725176</c:v>
                </c:pt>
                <c:pt idx="80">
                  <c:v>-0.19270926843256075</c:v>
                </c:pt>
                <c:pt idx="81">
                  <c:v>-0.19261702499757727</c:v>
                </c:pt>
                <c:pt idx="82">
                  <c:v>-0.19239730876906425</c:v>
                </c:pt>
                <c:pt idx="83">
                  <c:v>-0.19208759959703076</c:v>
                </c:pt>
                <c:pt idx="84">
                  <c:v>-0.19172537733148606</c:v>
                </c:pt>
                <c:pt idx="85">
                  <c:v>-0.19134812182243857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-0.17971798695429525</c:v>
                </c:pt>
                <c:pt idx="91">
                  <c:v>-0.17955336300266167</c:v>
                </c:pt>
                <c:pt idx="92">
                  <c:v>-0.17932461886918755</c:v>
                </c:pt>
                <c:pt idx="93">
                  <c:v>-0.17910274623067246</c:v>
                </c:pt>
                <c:pt idx="94">
                  <c:v>-0.17895873676391386</c:v>
                </c:pt>
                <c:pt idx="95">
                  <c:v>-0.17896358214571076</c:v>
                </c:pt>
                <c:pt idx="96">
                  <c:v>-0.17893756243878736</c:v>
                </c:pt>
                <c:pt idx="97">
                  <c:v>-0.17863715575449785</c:v>
                </c:pt>
                <c:pt idx="98">
                  <c:v>-0.17820601032805206</c:v>
                </c:pt>
                <c:pt idx="99">
                  <c:v>-0.17778777439465915</c:v>
                </c:pt>
                <c:pt idx="100">
                  <c:v>-0.17752609618952875</c:v>
                </c:pt>
                <c:pt idx="101">
                  <c:v>-0.17708041071977346</c:v>
                </c:pt>
                <c:pt idx="102">
                  <c:v>-0.17631613037996735</c:v>
                </c:pt>
                <c:pt idx="103">
                  <c:v>-0.17544697963835026</c:v>
                </c:pt>
                <c:pt idx="104">
                  <c:v>-0.17468668296316076</c:v>
                </c:pt>
                <c:pt idx="105">
                  <c:v>-0.17424896482263785</c:v>
                </c:pt>
                <c:pt idx="106">
                  <c:v>-0.17387996635614997</c:v>
                </c:pt>
                <c:pt idx="107">
                  <c:v>-0.17347924717321175</c:v>
                </c:pt>
                <c:pt idx="108">
                  <c:v>-0.17309465537217217</c:v>
                </c:pt>
                <c:pt idx="109">
                  <c:v>-0.17277403905138095</c:v>
                </c:pt>
                <c:pt idx="110">
                  <c:v>-0.17256524630918757</c:v>
                </c:pt>
                <c:pt idx="111">
                  <c:v>-0.17230430024882207</c:v>
                </c:pt>
                <c:pt idx="112">
                  <c:v>-0.17177481141062487</c:v>
                </c:pt>
                <c:pt idx="113">
                  <c:v>-0.17116294411134697</c:v>
                </c:pt>
                <c:pt idx="114">
                  <c:v>-0.17065486266773966</c:v>
                </c:pt>
                <c:pt idx="115">
                  <c:v>-0.17043673139655435</c:v>
                </c:pt>
                <c:pt idx="116">
                  <c:v>-0.17046272570558746</c:v>
                </c:pt>
                <c:pt idx="117">
                  <c:v>-0.17060854519567967</c:v>
                </c:pt>
                <c:pt idx="118">
                  <c:v>-0.17092648050624137</c:v>
                </c:pt>
                <c:pt idx="119">
                  <c:v>-0.17146882227668325</c:v>
                </c:pt>
                <c:pt idx="120">
                  <c:v>-0.17228786114641564</c:v>
                </c:pt>
                <c:pt idx="121">
                  <c:v>-0.17310665712457227</c:v>
                </c:pt>
                <c:pt idx="122">
                  <c:v>-0.17403419437871706</c:v>
                </c:pt>
                <c:pt idx="123">
                  <c:v>-0.17500348925209996</c:v>
                </c:pt>
                <c:pt idx="124">
                  <c:v>-0.17594755808797055</c:v>
                </c:pt>
                <c:pt idx="125">
                  <c:v>-0.17679941722957826</c:v>
                </c:pt>
                <c:pt idx="126">
                  <c:v>-0.17735390595519646</c:v>
                </c:pt>
                <c:pt idx="127">
                  <c:v>-0.17788098640804295</c:v>
                </c:pt>
                <c:pt idx="128">
                  <c:v>-0.17839531990632695</c:v>
                </c:pt>
                <c:pt idx="129">
                  <c:v>-0.17891156776825787</c:v>
                </c:pt>
                <c:pt idx="130">
                  <c:v>-0.17944439131204515</c:v>
                </c:pt>
                <c:pt idx="131">
                  <c:v>-0.18002064682529206</c:v>
                </c:pt>
                <c:pt idx="132">
                  <c:v>-0.18031456234844845</c:v>
                </c:pt>
                <c:pt idx="133">
                  <c:v>-0.18043418816652987</c:v>
                </c:pt>
                <c:pt idx="134">
                  <c:v>-0.18048757456455156</c:v>
                </c:pt>
                <c:pt idx="135">
                  <c:v>-0.18058277182752946</c:v>
                </c:pt>
                <c:pt idx="136">
                  <c:v>-0.18076079432349357</c:v>
                </c:pt>
                <c:pt idx="137">
                  <c:v>-0.18086413241803817</c:v>
                </c:pt>
                <c:pt idx="138">
                  <c:v>-0.18092879138786186</c:v>
                </c:pt>
                <c:pt idx="139">
                  <c:v>-0.18099077650966347</c:v>
                </c:pt>
                <c:pt idx="140">
                  <c:v>-0.18108609306014156</c:v>
                </c:pt>
                <c:pt idx="141">
                  <c:v>-0.18133704388389826</c:v>
                </c:pt>
                <c:pt idx="142">
                  <c:v>-0.18177477278521798</c:v>
                </c:pt>
                <c:pt idx="143">
                  <c:v>-0.18226972370886685</c:v>
                </c:pt>
                <c:pt idx="144">
                  <c:v>-0.18269234059961176</c:v>
                </c:pt>
                <c:pt idx="145">
                  <c:v>-0.18291306740221905</c:v>
                </c:pt>
                <c:pt idx="146">
                  <c:v>-0.18366460157867487</c:v>
                </c:pt>
                <c:pt idx="147">
                  <c:v>-0.18478382037977187</c:v>
                </c:pt>
                <c:pt idx="148">
                  <c:v>-0.18603515035806317</c:v>
                </c:pt>
                <c:pt idx="149">
                  <c:v>-0.18718301806610185</c:v>
                </c:pt>
                <c:pt idx="150">
                  <c:v>-0.18799185005644087</c:v>
                </c:pt>
                <c:pt idx="151">
                  <c:v>-0.18923117743405085</c:v>
                </c:pt>
                <c:pt idx="152">
                  <c:v>-0.19034944998164827</c:v>
                </c:pt>
                <c:pt idx="153">
                  <c:v>-0.19134909651688747</c:v>
                </c:pt>
                <c:pt idx="154">
                  <c:v>-0.19223254585742255</c:v>
                </c:pt>
                <c:pt idx="155">
                  <c:v>-0.19300222682090795</c:v>
                </c:pt>
                <c:pt idx="156">
                  <c:v>-0.19372567104433056</c:v>
                </c:pt>
                <c:pt idx="157">
                  <c:v>-0.19436625675462876</c:v>
                </c:pt>
                <c:pt idx="158">
                  <c:v>-0.19487110635998425</c:v>
                </c:pt>
                <c:pt idx="159">
                  <c:v>-0.19518734226857806</c:v>
                </c:pt>
                <c:pt idx="160">
                  <c:v>-0.19526208688859156</c:v>
                </c:pt>
                <c:pt idx="161">
                  <c:v>-0.19513179952153215</c:v>
                </c:pt>
                <c:pt idx="162">
                  <c:v>-0.19490414172616016</c:v>
                </c:pt>
                <c:pt idx="163">
                  <c:v>-0.19459828543120347</c:v>
                </c:pt>
                <c:pt idx="164">
                  <c:v>-0.19423340256539065</c:v>
                </c:pt>
                <c:pt idx="165">
                  <c:v>-0.19382866505745017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F7-40D8-83E6-15D936343178}"/>
            </c:ext>
          </c:extLst>
        </c:ser>
        <c:ser>
          <c:idx val="5"/>
          <c:order val="5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Mass'!$BJ$40:$BJ$145</c:f>
              <c:numCache>
                <c:formatCode>0.00</c:formatCode>
                <c:ptCount val="106"/>
                <c:pt idx="0">
                  <c:v>0.54065737626100652</c:v>
                </c:pt>
                <c:pt idx="1">
                  <c:v>0.5413516089809669</c:v>
                </c:pt>
                <c:pt idx="2">
                  <c:v>0.54208305847547633</c:v>
                </c:pt>
                <c:pt idx="3">
                  <c:v>0.54283312452430954</c:v>
                </c:pt>
                <c:pt idx="4">
                  <c:v>0.54358320690724082</c:v>
                </c:pt>
                <c:pt idx="5">
                  <c:v>0.5443147054040447</c:v>
                </c:pt>
                <c:pt idx="6">
                  <c:v>0.54614660438623597</c:v>
                </c:pt>
                <c:pt idx="7">
                  <c:v>0.54888952586582562</c:v>
                </c:pt>
                <c:pt idx="8">
                  <c:v>0.55195107848351133</c:v>
                </c:pt>
                <c:pt idx="9">
                  <c:v>0.55473887087999085</c:v>
                </c:pt>
                <c:pt idx="10">
                  <c:v>0.55666051169596131</c:v>
                </c:pt>
                <c:pt idx="11">
                  <c:v>0.55852428863849335</c:v>
                </c:pt>
                <c:pt idx="12">
                  <c:v>0.56181971188189095</c:v>
                </c:pt>
                <c:pt idx="13">
                  <c:v>0.56555831316036698</c:v>
                </c:pt>
                <c:pt idx="14">
                  <c:v>0.56875162420813408</c:v>
                </c:pt>
                <c:pt idx="15">
                  <c:v>0.570411176759404</c:v>
                </c:pt>
                <c:pt idx="16">
                  <c:v>0.57217950052619504</c:v>
                </c:pt>
                <c:pt idx="17">
                  <c:v>0.57410760465696997</c:v>
                </c:pt>
                <c:pt idx="18">
                  <c:v>0.57600629556238603</c:v>
                </c:pt>
                <c:pt idx="19">
                  <c:v>0.57768637965309899</c:v>
                </c:pt>
                <c:pt idx="20">
                  <c:v>0.57895866333976498</c:v>
                </c:pt>
                <c:pt idx="21">
                  <c:v>0.57934879859356303</c:v>
                </c:pt>
                <c:pt idx="22">
                  <c:v>0.57965545767826598</c:v>
                </c:pt>
                <c:pt idx="23">
                  <c:v>0.57984641782824697</c:v>
                </c:pt>
                <c:pt idx="24">
                  <c:v>0.57988945627787503</c:v>
                </c:pt>
                <c:pt idx="25">
                  <c:v>0.57975235026152305</c:v>
                </c:pt>
                <c:pt idx="26">
                  <c:v>0.57944528706990206</c:v>
                </c:pt>
                <c:pt idx="27">
                  <c:v>0.579622365945347</c:v>
                </c:pt>
                <c:pt idx="28">
                  <c:v>0.57994551378037107</c:v>
                </c:pt>
                <c:pt idx="29">
                  <c:v>0.58007665746748904</c:v>
                </c:pt>
                <c:pt idx="30">
                  <c:v>0.57967772389921601</c:v>
                </c:pt>
                <c:pt idx="31">
                  <c:v>0.57747796593971601</c:v>
                </c:pt>
                <c:pt idx="32">
                  <c:v>0.57407918742231401</c:v>
                </c:pt>
                <c:pt idx="33">
                  <c:v>0.57028902956711203</c:v>
                </c:pt>
                <c:pt idx="34">
                  <c:v>0.56691513359420997</c:v>
                </c:pt>
                <c:pt idx="35">
                  <c:v>0.56476514072371031</c:v>
                </c:pt>
                <c:pt idx="36">
                  <c:v>0.56342420190576181</c:v>
                </c:pt>
                <c:pt idx="37">
                  <c:v>0.56211409045603267</c:v>
                </c:pt>
                <c:pt idx="38">
                  <c:v>0.56080899500852954</c:v>
                </c:pt>
                <c:pt idx="39">
                  <c:v>0.55948310419725955</c:v>
                </c:pt>
                <c:pt idx="40">
                  <c:v>0.55811060665622958</c:v>
                </c:pt>
                <c:pt idx="41">
                  <c:v>0.55517493100289073</c:v>
                </c:pt>
                <c:pt idx="42">
                  <c:v>0.55241374346377081</c:v>
                </c:pt>
                <c:pt idx="43">
                  <c:v>0.54987498660998169</c:v>
                </c:pt>
                <c:pt idx="44">
                  <c:v>0.54760660301263431</c:v>
                </c:pt>
                <c:pt idx="45">
                  <c:v>0.54565653524283997</c:v>
                </c:pt>
                <c:pt idx="46">
                  <c:v>0.54501778699920966</c:v>
                </c:pt>
                <c:pt idx="47">
                  <c:v>0.54407821313376248</c:v>
                </c:pt>
                <c:pt idx="48">
                  <c:v>0.54298384356702811</c:v>
                </c:pt>
                <c:pt idx="49">
                  <c:v>0.54188070821953649</c:v>
                </c:pt>
                <c:pt idx="50">
                  <c:v>0.54091483701181742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0.54750656761574146</c:v>
                </c:pt>
                <c:pt idx="56">
                  <c:v>0.54785711978975182</c:v>
                </c:pt>
                <c:pt idx="57">
                  <c:v>0.54823787220866183</c:v>
                </c:pt>
                <c:pt idx="58">
                  <c:v>0.54864511275131722</c:v>
                </c:pt>
                <c:pt idx="59">
                  <c:v>0.54907512929656299</c:v>
                </c:pt>
                <c:pt idx="60">
                  <c:v>0.54952420972324545</c:v>
                </c:pt>
                <c:pt idx="61">
                  <c:v>0.55054855503775424</c:v>
                </c:pt>
                <c:pt idx="62">
                  <c:v>0.55189698598075754</c:v>
                </c:pt>
                <c:pt idx="63">
                  <c:v>0.55333177896617003</c:v>
                </c:pt>
                <c:pt idx="64">
                  <c:v>0.55461521040790784</c:v>
                </c:pt>
                <c:pt idx="65">
                  <c:v>0.555509556719887</c:v>
                </c:pt>
                <c:pt idx="66">
                  <c:v>0.55659314707961449</c:v>
                </c:pt>
                <c:pt idx="67">
                  <c:v>0.55807490627984757</c:v>
                </c:pt>
                <c:pt idx="68">
                  <c:v>0.55965220172755337</c:v>
                </c:pt>
                <c:pt idx="69">
                  <c:v>0.5610224008296979</c:v>
                </c:pt>
                <c:pt idx="70">
                  <c:v>0.56188287099324874</c:v>
                </c:pt>
                <c:pt idx="71">
                  <c:v>0.56360644745231347</c:v>
                </c:pt>
                <c:pt idx="72">
                  <c:v>0.56635519080313446</c:v>
                </c:pt>
                <c:pt idx="73">
                  <c:v>0.56952480881910905</c:v>
                </c:pt>
                <c:pt idx="74">
                  <c:v>0.57251100927363308</c:v>
                </c:pt>
                <c:pt idx="75">
                  <c:v>0.57470949994010401</c:v>
                </c:pt>
                <c:pt idx="76">
                  <c:v>0.57517747184054002</c:v>
                </c:pt>
                <c:pt idx="77">
                  <c:v>0.57563458408050805</c:v>
                </c:pt>
                <c:pt idx="78">
                  <c:v>0.57606213241260507</c:v>
                </c:pt>
                <c:pt idx="79">
                  <c:v>0.57644141258942705</c:v>
                </c:pt>
                <c:pt idx="80">
                  <c:v>0.57675372036357309</c:v>
                </c:pt>
                <c:pt idx="81">
                  <c:v>0.577056428574242</c:v>
                </c:pt>
                <c:pt idx="82">
                  <c:v>0.57724882329067706</c:v>
                </c:pt>
                <c:pt idx="83">
                  <c:v>0.57735376835617602</c:v>
                </c:pt>
                <c:pt idx="84">
                  <c:v>0.57739412761403908</c:v>
                </c:pt>
                <c:pt idx="85">
                  <c:v>0.57739276490756608</c:v>
                </c:pt>
                <c:pt idx="86">
                  <c:v>0.57738051644395105</c:v>
                </c:pt>
                <c:pt idx="87">
                  <c:v>0.57733095271669099</c:v>
                </c:pt>
                <c:pt idx="88">
                  <c:v>0.57716498890368306</c:v>
                </c:pt>
                <c:pt idx="89">
                  <c:v>0.57680354018282798</c:v>
                </c:pt>
                <c:pt idx="90">
                  <c:v>0.57616752173202501</c:v>
                </c:pt>
                <c:pt idx="91">
                  <c:v>0.57537373794091207</c:v>
                </c:pt>
                <c:pt idx="92">
                  <c:v>0.57448550190334502</c:v>
                </c:pt>
                <c:pt idx="93">
                  <c:v>0.57354825257286901</c:v>
                </c:pt>
                <c:pt idx="94">
                  <c:v>0.57260742890302607</c:v>
                </c:pt>
                <c:pt idx="95">
                  <c:v>0.57170846984736101</c:v>
                </c:pt>
                <c:pt idx="96">
                  <c:v>0.57033421338537404</c:v>
                </c:pt>
                <c:pt idx="97">
                  <c:v>0.56853386284256702</c:v>
                </c:pt>
                <c:pt idx="98">
                  <c:v>0.56666291951940329</c:v>
                </c:pt>
                <c:pt idx="99">
                  <c:v>0.56507688471634643</c:v>
                </c:pt>
                <c:pt idx="100">
                  <c:v>0.5641312597338598</c:v>
                </c:pt>
                <c:pt idx="101">
                  <c:v>0.56313228235092039</c:v>
                </c:pt>
                <c:pt idx="102">
                  <c:v>0.5614519821959213</c:v>
                </c:pt>
                <c:pt idx="103">
                  <c:v>0.55937893395132021</c:v>
                </c:pt>
                <c:pt idx="104">
                  <c:v>0.55720171229957405</c:v>
                </c:pt>
                <c:pt idx="105">
                  <c:v>0.55520889192314016</c:v>
                </c:pt>
              </c:numCache>
            </c:numRef>
          </c:xVal>
          <c:yVal>
            <c:numRef>
              <c:f>'Centre of Mass'!$BK$40:$BK$180</c:f>
              <c:numCache>
                <c:formatCode>0.00</c:formatCode>
                <c:ptCount val="141"/>
                <c:pt idx="0">
                  <c:v>-0.17114930382057725</c:v>
                </c:pt>
                <c:pt idx="1">
                  <c:v>-0.17099192603994517</c:v>
                </c:pt>
                <c:pt idx="2">
                  <c:v>-0.17096016714997736</c:v>
                </c:pt>
                <c:pt idx="3">
                  <c:v>-0.17100363148598416</c:v>
                </c:pt>
                <c:pt idx="4">
                  <c:v>-0.17107192338327687</c:v>
                </c:pt>
                <c:pt idx="5">
                  <c:v>-0.17111464717716607</c:v>
                </c:pt>
                <c:pt idx="6">
                  <c:v>-0.17112381339233684</c:v>
                </c:pt>
                <c:pt idx="7">
                  <c:v>-0.17111205636075527</c:v>
                </c:pt>
                <c:pt idx="8">
                  <c:v>-0.17109382650724855</c:v>
                </c:pt>
                <c:pt idx="9">
                  <c:v>-0.17108357425664394</c:v>
                </c:pt>
                <c:pt idx="10">
                  <c:v>-0.17109575003376945</c:v>
                </c:pt>
                <c:pt idx="11">
                  <c:v>-0.17084947099621056</c:v>
                </c:pt>
                <c:pt idx="12">
                  <c:v>-0.17023725766009576</c:v>
                </c:pt>
                <c:pt idx="13">
                  <c:v>-0.16950303792212576</c:v>
                </c:pt>
                <c:pt idx="14">
                  <c:v>-0.16889073967900176</c:v>
                </c:pt>
                <c:pt idx="15">
                  <c:v>-0.16864429082742505</c:v>
                </c:pt>
                <c:pt idx="16">
                  <c:v>-0.16862139139218077</c:v>
                </c:pt>
                <c:pt idx="17">
                  <c:v>-0.16853661637142975</c:v>
                </c:pt>
                <c:pt idx="18">
                  <c:v>-0.16853013129092095</c:v>
                </c:pt>
                <c:pt idx="19">
                  <c:v>-0.16874210167640474</c:v>
                </c:pt>
                <c:pt idx="20">
                  <c:v>-0.16931269305363106</c:v>
                </c:pt>
                <c:pt idx="21">
                  <c:v>-0.16971473839596327</c:v>
                </c:pt>
                <c:pt idx="22">
                  <c:v>-0.17021451878604246</c:v>
                </c:pt>
                <c:pt idx="23">
                  <c:v>-0.17076195898758795</c:v>
                </c:pt>
                <c:pt idx="24">
                  <c:v>-0.17130698376431897</c:v>
                </c:pt>
                <c:pt idx="25">
                  <c:v>-0.17179951787995484</c:v>
                </c:pt>
                <c:pt idx="26">
                  <c:v>-0.17303394992315285</c:v>
                </c:pt>
                <c:pt idx="27">
                  <c:v>-0.17420442533746505</c:v>
                </c:pt>
                <c:pt idx="28">
                  <c:v>-0.17526112316857645</c:v>
                </c:pt>
                <c:pt idx="29">
                  <c:v>-0.17615422246217297</c:v>
                </c:pt>
                <c:pt idx="30">
                  <c:v>-0.17683390226393955</c:v>
                </c:pt>
                <c:pt idx="31">
                  <c:v>-0.17755285149559935</c:v>
                </c:pt>
                <c:pt idx="32">
                  <c:v>-0.17786691992468476</c:v>
                </c:pt>
                <c:pt idx="33">
                  <c:v>-0.17787382533734755</c:v>
                </c:pt>
                <c:pt idx="34">
                  <c:v>-0.17767128551974026</c:v>
                </c:pt>
                <c:pt idx="35">
                  <c:v>-0.17735701825801445</c:v>
                </c:pt>
                <c:pt idx="36">
                  <c:v>-0.17715691371456377</c:v>
                </c:pt>
                <c:pt idx="37">
                  <c:v>-0.17720022306798355</c:v>
                </c:pt>
                <c:pt idx="38">
                  <c:v>-0.17736417339876975</c:v>
                </c:pt>
                <c:pt idx="39">
                  <c:v>-0.17752599178741946</c:v>
                </c:pt>
                <c:pt idx="40">
                  <c:v>-0.17756290531442906</c:v>
                </c:pt>
                <c:pt idx="41">
                  <c:v>-0.17766690169529425</c:v>
                </c:pt>
                <c:pt idx="42">
                  <c:v>-0.17811848558458915</c:v>
                </c:pt>
                <c:pt idx="43">
                  <c:v>-0.17868810840509927</c:v>
                </c:pt>
                <c:pt idx="44">
                  <c:v>-0.17914622157961055</c:v>
                </c:pt>
                <c:pt idx="45">
                  <c:v>-0.17926327653090887</c:v>
                </c:pt>
                <c:pt idx="46">
                  <c:v>-0.17921307818013227</c:v>
                </c:pt>
                <c:pt idx="47">
                  <c:v>-0.17911967456633787</c:v>
                </c:pt>
                <c:pt idx="48">
                  <c:v>-0.17896688209409736</c:v>
                </c:pt>
                <c:pt idx="49">
                  <c:v>-0.17873851716798295</c:v>
                </c:pt>
                <c:pt idx="50">
                  <c:v>-0.17841839619256647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-0.18844363087122576</c:v>
                </c:pt>
                <c:pt idx="56">
                  <c:v>-0.18810250550976437</c:v>
                </c:pt>
                <c:pt idx="57">
                  <c:v>-0.18779773646990555</c:v>
                </c:pt>
                <c:pt idx="58">
                  <c:v>-0.18754762228508876</c:v>
                </c:pt>
                <c:pt idx="59">
                  <c:v>-0.18737046148875316</c:v>
                </c:pt>
                <c:pt idx="60">
                  <c:v>-0.18728455261433746</c:v>
                </c:pt>
                <c:pt idx="61">
                  <c:v>-0.18749106806030236</c:v>
                </c:pt>
                <c:pt idx="62">
                  <c:v>-0.18807395517482536</c:v>
                </c:pt>
                <c:pt idx="63">
                  <c:v>-0.18880933132475905</c:v>
                </c:pt>
                <c:pt idx="64">
                  <c:v>-0.18947331387695657</c:v>
                </c:pt>
                <c:pt idx="65">
                  <c:v>-0.18984202019826976</c:v>
                </c:pt>
                <c:pt idx="66">
                  <c:v>-0.18994511128377295</c:v>
                </c:pt>
                <c:pt idx="67">
                  <c:v>-0.18992278265991616</c:v>
                </c:pt>
                <c:pt idx="68">
                  <c:v>-0.18983513701736257</c:v>
                </c:pt>
                <c:pt idx="69">
                  <c:v>-0.18974227704677576</c:v>
                </c:pt>
                <c:pt idx="70">
                  <c:v>-0.18970430543881897</c:v>
                </c:pt>
                <c:pt idx="71">
                  <c:v>-0.18957735266748477</c:v>
                </c:pt>
                <c:pt idx="72">
                  <c:v>-0.18923583419353734</c:v>
                </c:pt>
                <c:pt idx="73">
                  <c:v>-0.18879760312188756</c:v>
                </c:pt>
                <c:pt idx="74">
                  <c:v>-0.18838051255744695</c:v>
                </c:pt>
                <c:pt idx="75">
                  <c:v>-0.18810241560512705</c:v>
                </c:pt>
                <c:pt idx="76">
                  <c:v>-0.18806330737375276</c:v>
                </c:pt>
                <c:pt idx="77">
                  <c:v>-0.18806155065144656</c:v>
                </c:pt>
                <c:pt idx="78">
                  <c:v>-0.18812373752856726</c:v>
                </c:pt>
                <c:pt idx="79">
                  <c:v>-0.18827646009547527</c:v>
                </c:pt>
                <c:pt idx="80">
                  <c:v>-0.18854631044252895</c:v>
                </c:pt>
                <c:pt idx="81">
                  <c:v>-0.18906659566144607</c:v>
                </c:pt>
                <c:pt idx="82">
                  <c:v>-0.18968082345001666</c:v>
                </c:pt>
                <c:pt idx="83">
                  <c:v>-0.19033877073608257</c:v>
                </c:pt>
                <c:pt idx="84">
                  <c:v>-0.19099021444748457</c:v>
                </c:pt>
                <c:pt idx="85">
                  <c:v>-0.19158493151206427</c:v>
                </c:pt>
                <c:pt idx="86">
                  <c:v>-0.19253971782288987</c:v>
                </c:pt>
                <c:pt idx="87">
                  <c:v>-0.19354821705461786</c:v>
                </c:pt>
                <c:pt idx="88">
                  <c:v>-0.19452282195026796</c:v>
                </c:pt>
                <c:pt idx="89">
                  <c:v>-0.19537592525285896</c:v>
                </c:pt>
                <c:pt idx="90">
                  <c:v>-0.19601991970540997</c:v>
                </c:pt>
                <c:pt idx="91">
                  <c:v>-0.19640423293845735</c:v>
                </c:pt>
                <c:pt idx="92">
                  <c:v>-0.19666325577220145</c:v>
                </c:pt>
                <c:pt idx="93">
                  <c:v>-0.19684106550222097</c:v>
                </c:pt>
                <c:pt idx="94">
                  <c:v>-0.19698173942409405</c:v>
                </c:pt>
                <c:pt idx="95">
                  <c:v>-0.19712935483339905</c:v>
                </c:pt>
                <c:pt idx="96">
                  <c:v>-0.19732044298749227</c:v>
                </c:pt>
                <c:pt idx="97">
                  <c:v>-0.19748644914697466</c:v>
                </c:pt>
                <c:pt idx="98">
                  <c:v>-0.19761638175588597</c:v>
                </c:pt>
                <c:pt idx="99">
                  <c:v>-0.19769924925826651</c:v>
                </c:pt>
                <c:pt idx="100">
                  <c:v>-0.19772406009815591</c:v>
                </c:pt>
                <c:pt idx="101">
                  <c:v>-0.19779258340348513</c:v>
                </c:pt>
                <c:pt idx="102">
                  <c:v>-0.1980221803093121</c:v>
                </c:pt>
                <c:pt idx="103">
                  <c:v>-0.19841356110463992</c:v>
                </c:pt>
                <c:pt idx="104">
                  <c:v>-0.19896743607847195</c:v>
                </c:pt>
                <c:pt idx="105">
                  <c:v>-0.19968451551981145</c:v>
                </c:pt>
                <c:pt idx="106">
                  <c:v>-0.20042450512410856</c:v>
                </c:pt>
                <c:pt idx="107">
                  <c:v>-0.20083479668548576</c:v>
                </c:pt>
                <c:pt idx="108">
                  <c:v>-0.20101800795407673</c:v>
                </c:pt>
                <c:pt idx="109">
                  <c:v>-0.20107675668001507</c:v>
                </c:pt>
                <c:pt idx="110">
                  <c:v>-0.20111366061343461</c:v>
                </c:pt>
                <c:pt idx="111">
                  <c:v>-0.20111769458762402</c:v>
                </c:pt>
                <c:pt idx="112">
                  <c:v>-0.20104246164199296</c:v>
                </c:pt>
                <c:pt idx="113">
                  <c:v>-0.20089000409502511</c:v>
                </c:pt>
                <c:pt idx="114">
                  <c:v>-0.20066236426520345</c:v>
                </c:pt>
                <c:pt idx="115">
                  <c:v>-0.20036158447101118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-0.18643324557631707</c:v>
                </c:pt>
                <c:pt idx="121">
                  <c:v>-0.18626478257833867</c:v>
                </c:pt>
                <c:pt idx="122">
                  <c:v>-0.18613179303554495</c:v>
                </c:pt>
                <c:pt idx="123">
                  <c:v>-0.18602918457104556</c:v>
                </c:pt>
                <c:pt idx="124">
                  <c:v>-0.18595186480794976</c:v>
                </c:pt>
                <c:pt idx="125">
                  <c:v>-0.18589474136936665</c:v>
                </c:pt>
                <c:pt idx="126">
                  <c:v>-0.18580853107690506</c:v>
                </c:pt>
                <c:pt idx="127">
                  <c:v>-0.18569178837250477</c:v>
                </c:pt>
                <c:pt idx="128">
                  <c:v>-0.18558427034042257</c:v>
                </c:pt>
                <c:pt idx="129">
                  <c:v>-0.18552573406491527</c:v>
                </c:pt>
                <c:pt idx="130">
                  <c:v>-0.18555593663023925</c:v>
                </c:pt>
                <c:pt idx="131">
                  <c:v>-0.18595466171561295</c:v>
                </c:pt>
                <c:pt idx="132">
                  <c:v>-0.18649408752479046</c:v>
                </c:pt>
                <c:pt idx="133">
                  <c:v>-0.18697154259050586</c:v>
                </c:pt>
                <c:pt idx="134">
                  <c:v>-0.18718435544549317</c:v>
                </c:pt>
                <c:pt idx="135">
                  <c:v>-0.18692985462248676</c:v>
                </c:pt>
                <c:pt idx="136">
                  <c:v>-0.18690303996934657</c:v>
                </c:pt>
                <c:pt idx="137">
                  <c:v>-0.18716608108005955</c:v>
                </c:pt>
                <c:pt idx="138">
                  <c:v>-0.18758565146770986</c:v>
                </c:pt>
                <c:pt idx="139">
                  <c:v>-0.18802842464538125</c:v>
                </c:pt>
                <c:pt idx="140">
                  <c:v>-0.18836107412615805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0F7-40D8-83E6-15D936343178}"/>
            </c:ext>
          </c:extLst>
        </c:ser>
        <c:ser>
          <c:idx val="6"/>
          <c:order val="6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Mass'!$BL$40:$BL$160</c:f>
              <c:numCache>
                <c:formatCode>0.00</c:formatCode>
                <c:ptCount val="121"/>
                <c:pt idx="0">
                  <c:v>0.54586361155532559</c:v>
                </c:pt>
                <c:pt idx="1">
                  <c:v>0.54635848250913466</c:v>
                </c:pt>
                <c:pt idx="2">
                  <c:v>0.54734796247186068</c:v>
                </c:pt>
                <c:pt idx="3">
                  <c:v>0.54855190445818836</c:v>
                </c:pt>
                <c:pt idx="4">
                  <c:v>0.54969016148280081</c:v>
                </c:pt>
                <c:pt idx="5">
                  <c:v>0.55048258656038174</c:v>
                </c:pt>
                <c:pt idx="6">
                  <c:v>0.55111864737449023</c:v>
                </c:pt>
                <c:pt idx="7">
                  <c:v>0.55176918676556319</c:v>
                </c:pt>
                <c:pt idx="8">
                  <c:v>0.55243797902653091</c:v>
                </c:pt>
                <c:pt idx="9">
                  <c:v>0.55312879845032326</c:v>
                </c:pt>
                <c:pt idx="10">
                  <c:v>0.5538454193298693</c:v>
                </c:pt>
                <c:pt idx="11">
                  <c:v>0.55499584535145297</c:v>
                </c:pt>
                <c:pt idx="12">
                  <c:v>0.55663162248120213</c:v>
                </c:pt>
                <c:pt idx="13">
                  <c:v>0.55850229633087811</c:v>
                </c:pt>
                <c:pt idx="14">
                  <c:v>0.5603574125122418</c:v>
                </c:pt>
                <c:pt idx="15">
                  <c:v>0.56194651663705419</c:v>
                </c:pt>
                <c:pt idx="16">
                  <c:v>0.5626817859012756</c:v>
                </c:pt>
                <c:pt idx="17">
                  <c:v>0.56368134052826258</c:v>
                </c:pt>
                <c:pt idx="18">
                  <c:v>0.56474370440752919</c:v>
                </c:pt>
                <c:pt idx="19">
                  <c:v>0.56566740142858962</c:v>
                </c:pt>
                <c:pt idx="20">
                  <c:v>0.56625095548095739</c:v>
                </c:pt>
                <c:pt idx="21">
                  <c:v>0.56652992541830394</c:v>
                </c:pt>
                <c:pt idx="22">
                  <c:v>0.56708476672944974</c:v>
                </c:pt>
                <c:pt idx="23">
                  <c:v>0.56775267577007438</c:v>
                </c:pt>
                <c:pt idx="24">
                  <c:v>0.56837084889585698</c:v>
                </c:pt>
                <c:pt idx="25">
                  <c:v>0.56877648246247803</c:v>
                </c:pt>
                <c:pt idx="26">
                  <c:v>0.56910444066660404</c:v>
                </c:pt>
                <c:pt idx="27">
                  <c:v>0.56929316985082901</c:v>
                </c:pt>
                <c:pt idx="28">
                  <c:v>0.56936758564050605</c:v>
                </c:pt>
                <c:pt idx="29">
                  <c:v>0.56935260366099105</c:v>
                </c:pt>
                <c:pt idx="30">
                  <c:v>0.56927313953763603</c:v>
                </c:pt>
                <c:pt idx="31">
                  <c:v>0.56895009487682902</c:v>
                </c:pt>
                <c:pt idx="32">
                  <c:v>0.56829378016185006</c:v>
                </c:pt>
                <c:pt idx="33">
                  <c:v>0.56743769757625029</c:v>
                </c:pt>
                <c:pt idx="34">
                  <c:v>0.56651534930358016</c:v>
                </c:pt>
                <c:pt idx="35">
                  <c:v>0.5656602375273897</c:v>
                </c:pt>
                <c:pt idx="36">
                  <c:v>0.56503648121951655</c:v>
                </c:pt>
                <c:pt idx="37">
                  <c:v>0.5644393137238165</c:v>
                </c:pt>
                <c:pt idx="38">
                  <c:v>0.56382577584482663</c:v>
                </c:pt>
                <c:pt idx="39">
                  <c:v>0.56315290838708454</c:v>
                </c:pt>
                <c:pt idx="40">
                  <c:v>0.5623777521551272</c:v>
                </c:pt>
                <c:pt idx="41">
                  <c:v>0.56146533127425124</c:v>
                </c:pt>
                <c:pt idx="42">
                  <c:v>0.55993535581941856</c:v>
                </c:pt>
                <c:pt idx="43">
                  <c:v>0.55805164714391819</c:v>
                </c:pt>
                <c:pt idx="44">
                  <c:v>0.55607802660104066</c:v>
                </c:pt>
                <c:pt idx="45">
                  <c:v>0.55427831554407569</c:v>
                </c:pt>
                <c:pt idx="46">
                  <c:v>0.55345780286749957</c:v>
                </c:pt>
                <c:pt idx="47">
                  <c:v>0.55228670117588397</c:v>
                </c:pt>
                <c:pt idx="48">
                  <c:v>0.55100096026330392</c:v>
                </c:pt>
                <c:pt idx="49">
                  <c:v>0.54983652992383469</c:v>
                </c:pt>
                <c:pt idx="50">
                  <c:v>0.54902935995155155</c:v>
                </c:pt>
                <c:pt idx="51">
                  <c:v>0.54840740876631533</c:v>
                </c:pt>
                <c:pt idx="52">
                  <c:v>0.54753127525998513</c:v>
                </c:pt>
                <c:pt idx="53">
                  <c:v>0.5465363513442324</c:v>
                </c:pt>
                <c:pt idx="54">
                  <c:v>0.54555802893072869</c:v>
                </c:pt>
                <c:pt idx="55">
                  <c:v>0.54473169993114545</c:v>
                </c:pt>
                <c:pt idx="56">
                  <c:v>0.54460825988527817</c:v>
                </c:pt>
                <c:pt idx="57">
                  <c:v>0.54454033494676402</c:v>
                </c:pt>
                <c:pt idx="58">
                  <c:v>0.54451213816428079</c:v>
                </c:pt>
                <c:pt idx="59">
                  <c:v>0.54450788258650684</c:v>
                </c:pt>
                <c:pt idx="60">
                  <c:v>0.54451178126211985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0.54265371196506995</c:v>
                </c:pt>
                <c:pt idx="66">
                  <c:v>0.54381142394185689</c:v>
                </c:pt>
                <c:pt idx="67">
                  <c:v>0.54507368690273139</c:v>
                </c:pt>
                <c:pt idx="68">
                  <c:v>0.54657925688666442</c:v>
                </c:pt>
                <c:pt idx="69">
                  <c:v>0.54846688993262582</c:v>
                </c:pt>
                <c:pt idx="70">
                  <c:v>0.55087534207958677</c:v>
                </c:pt>
                <c:pt idx="71">
                  <c:v>0.55190059661524582</c:v>
                </c:pt>
                <c:pt idx="72">
                  <c:v>0.55370578860816932</c:v>
                </c:pt>
                <c:pt idx="73">
                  <c:v>0.55595369473270639</c:v>
                </c:pt>
                <c:pt idx="74">
                  <c:v>0.5583070916632058</c:v>
                </c:pt>
                <c:pt idx="75">
                  <c:v>0.5604287560740171</c:v>
                </c:pt>
                <c:pt idx="76">
                  <c:v>0.56070808147511675</c:v>
                </c:pt>
                <c:pt idx="77">
                  <c:v>0.56139119894228151</c:v>
                </c:pt>
                <c:pt idx="78">
                  <c:v>0.56229212398529926</c:v>
                </c:pt>
                <c:pt idx="79">
                  <c:v>0.56322487211395678</c:v>
                </c:pt>
                <c:pt idx="80">
                  <c:v>0.56400345883804193</c:v>
                </c:pt>
                <c:pt idx="81">
                  <c:v>0.56417398561594778</c:v>
                </c:pt>
                <c:pt idx="82">
                  <c:v>0.56428061454125811</c:v>
                </c:pt>
                <c:pt idx="83">
                  <c:v>0.56433415647278151</c:v>
                </c:pt>
                <c:pt idx="84">
                  <c:v>0.5643454222693266</c:v>
                </c:pt>
                <c:pt idx="85">
                  <c:v>0.56432522278970176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0.54569750660497429</c:v>
                </c:pt>
                <c:pt idx="91">
                  <c:v>0.54698044757708175</c:v>
                </c:pt>
                <c:pt idx="92">
                  <c:v>0.54820036569308628</c:v>
                </c:pt>
                <c:pt idx="93">
                  <c:v>0.5493459241930726</c:v>
                </c:pt>
                <c:pt idx="94">
                  <c:v>0.55040578631712389</c:v>
                </c:pt>
                <c:pt idx="95">
                  <c:v>0.55136861530532477</c:v>
                </c:pt>
                <c:pt idx="96">
                  <c:v>0.55230208025594707</c:v>
                </c:pt>
                <c:pt idx="97">
                  <c:v>0.55335355831744182</c:v>
                </c:pt>
                <c:pt idx="98">
                  <c:v>0.55442280016094037</c:v>
                </c:pt>
                <c:pt idx="99">
                  <c:v>0.55540955645757395</c:v>
                </c:pt>
                <c:pt idx="100">
                  <c:v>0.55621357787847425</c:v>
                </c:pt>
                <c:pt idx="101">
                  <c:v>0.55686259708121466</c:v>
                </c:pt>
                <c:pt idx="102">
                  <c:v>0.55746123327768582</c:v>
                </c:pt>
                <c:pt idx="103">
                  <c:v>0.55785605687245343</c:v>
                </c:pt>
                <c:pt idx="104">
                  <c:v>0.5578936382700832</c:v>
                </c:pt>
                <c:pt idx="105">
                  <c:v>0.55742054787514017</c:v>
                </c:pt>
                <c:pt idx="106">
                  <c:v>0.55668315446291128</c:v>
                </c:pt>
                <c:pt idx="107">
                  <c:v>0.55564799743787607</c:v>
                </c:pt>
                <c:pt idx="108">
                  <c:v>0.55456550230171564</c:v>
                </c:pt>
                <c:pt idx="109">
                  <c:v>0.55368609455611262</c:v>
                </c:pt>
                <c:pt idx="110">
                  <c:v>0.55326019970274898</c:v>
                </c:pt>
                <c:pt idx="111">
                  <c:v>0.55270772553275538</c:v>
                </c:pt>
                <c:pt idx="112">
                  <c:v>0.55213751804962385</c:v>
                </c:pt>
                <c:pt idx="113">
                  <c:v>0.55154765233594372</c:v>
                </c:pt>
                <c:pt idx="114">
                  <c:v>0.5509362034743045</c:v>
                </c:pt>
                <c:pt idx="115">
                  <c:v>0.55030124654729584</c:v>
                </c:pt>
                <c:pt idx="116">
                  <c:v>0.54960359471739362</c:v>
                </c:pt>
                <c:pt idx="117">
                  <c:v>0.54863588625887416</c:v>
                </c:pt>
                <c:pt idx="118">
                  <c:v>0.54748280831250518</c:v>
                </c:pt>
                <c:pt idx="119">
                  <c:v>0.54622904801905503</c:v>
                </c:pt>
                <c:pt idx="120">
                  <c:v>0.54495929251929209</c:v>
                </c:pt>
              </c:numCache>
            </c:numRef>
          </c:xVal>
          <c:yVal>
            <c:numRef>
              <c:f>'Centre of Mass'!$BM$40:$BM$160</c:f>
              <c:numCache>
                <c:formatCode>0.00</c:formatCode>
                <c:ptCount val="121"/>
                <c:pt idx="0">
                  <c:v>-0.21924994912794937</c:v>
                </c:pt>
                <c:pt idx="1">
                  <c:v>-0.21901841574539355</c:v>
                </c:pt>
                <c:pt idx="2">
                  <c:v>-0.21864287167346397</c:v>
                </c:pt>
                <c:pt idx="3">
                  <c:v>-0.21818951582065116</c:v>
                </c:pt>
                <c:pt idx="4">
                  <c:v>-0.21772454709544575</c:v>
                </c:pt>
                <c:pt idx="5">
                  <c:v>-0.21731416440633844</c:v>
                </c:pt>
                <c:pt idx="6">
                  <c:v>-0.21687690936306817</c:v>
                </c:pt>
                <c:pt idx="7">
                  <c:v>-0.21644418868762197</c:v>
                </c:pt>
                <c:pt idx="8">
                  <c:v>-0.21603853177369298</c:v>
                </c:pt>
                <c:pt idx="9">
                  <c:v>-0.21568246801497418</c:v>
                </c:pt>
                <c:pt idx="10">
                  <c:v>-0.21539852680515897</c:v>
                </c:pt>
                <c:pt idx="11">
                  <c:v>-0.21512793299352403</c:v>
                </c:pt>
                <c:pt idx="12">
                  <c:v>-0.2148418390141055</c:v>
                </c:pt>
                <c:pt idx="13">
                  <c:v>-0.21451174919379845</c:v>
                </c:pt>
                <c:pt idx="14">
                  <c:v>-0.21410916785949791</c:v>
                </c:pt>
                <c:pt idx="15">
                  <c:v>-0.21360559933809947</c:v>
                </c:pt>
                <c:pt idx="16">
                  <c:v>-0.21338488179594978</c:v>
                </c:pt>
                <c:pt idx="17">
                  <c:v>-0.21317778115133257</c:v>
                </c:pt>
                <c:pt idx="18">
                  <c:v>-0.21300421112430376</c:v>
                </c:pt>
                <c:pt idx="19">
                  <c:v>-0.21288408543491891</c:v>
                </c:pt>
                <c:pt idx="20">
                  <c:v>-0.21283731780323412</c:v>
                </c:pt>
                <c:pt idx="21">
                  <c:v>-0.21278393164751616</c:v>
                </c:pt>
                <c:pt idx="22">
                  <c:v>-0.21262773092243675</c:v>
                </c:pt>
                <c:pt idx="23">
                  <c:v>-0.21237521863486455</c:v>
                </c:pt>
                <c:pt idx="24">
                  <c:v>-0.21203289779166745</c:v>
                </c:pt>
                <c:pt idx="25">
                  <c:v>-0.2116072713997143</c:v>
                </c:pt>
                <c:pt idx="26">
                  <c:v>-0.21069484184323972</c:v>
                </c:pt>
                <c:pt idx="27">
                  <c:v>-0.20958869213135084</c:v>
                </c:pt>
                <c:pt idx="28">
                  <c:v>-0.20840763950076846</c:v>
                </c:pt>
                <c:pt idx="29">
                  <c:v>-0.20727050118821347</c:v>
                </c:pt>
                <c:pt idx="30">
                  <c:v>-0.20629609443040661</c:v>
                </c:pt>
                <c:pt idx="31">
                  <c:v>-0.20542568106024509</c:v>
                </c:pt>
                <c:pt idx="32">
                  <c:v>-0.20471370089052279</c:v>
                </c:pt>
                <c:pt idx="33">
                  <c:v>-0.20426180688838214</c:v>
                </c:pt>
                <c:pt idx="34">
                  <c:v>-0.20417165202096491</c:v>
                </c:pt>
                <c:pt idx="35">
                  <c:v>-0.20454488925541339</c:v>
                </c:pt>
                <c:pt idx="36">
                  <c:v>-0.20500882788647762</c:v>
                </c:pt>
                <c:pt idx="37">
                  <c:v>-0.20535259929331515</c:v>
                </c:pt>
                <c:pt idx="38">
                  <c:v>-0.2056125241615713</c:v>
                </c:pt>
                <c:pt idx="39">
                  <c:v>-0.2058249231768913</c:v>
                </c:pt>
                <c:pt idx="40">
                  <c:v>-0.20602611702492013</c:v>
                </c:pt>
                <c:pt idx="41">
                  <c:v>-0.20623136747888013</c:v>
                </c:pt>
                <c:pt idx="42">
                  <c:v>-0.20652647775070354</c:v>
                </c:pt>
                <c:pt idx="43">
                  <c:v>-0.20680550446827264</c:v>
                </c:pt>
                <c:pt idx="44">
                  <c:v>-0.20696250425947058</c:v>
                </c:pt>
                <c:pt idx="45">
                  <c:v>-0.20689153375218003</c:v>
                </c:pt>
                <c:pt idx="46">
                  <c:v>-0.20669645815452484</c:v>
                </c:pt>
                <c:pt idx="47">
                  <c:v>-0.20634235365975512</c:v>
                </c:pt>
                <c:pt idx="48">
                  <c:v>-0.20593848194850475</c:v>
                </c:pt>
                <c:pt idx="49">
                  <c:v>-0.20559410470140799</c:v>
                </c:pt>
                <c:pt idx="50">
                  <c:v>-0.20541848359909859</c:v>
                </c:pt>
                <c:pt idx="51">
                  <c:v>-0.20537959726041968</c:v>
                </c:pt>
                <c:pt idx="52">
                  <c:v>-0.20542374223941767</c:v>
                </c:pt>
                <c:pt idx="53">
                  <c:v>-0.20564529964687331</c:v>
                </c:pt>
                <c:pt idx="54">
                  <c:v>-0.20613865059356759</c:v>
                </c:pt>
                <c:pt idx="55">
                  <c:v>-0.20699817619028146</c:v>
                </c:pt>
                <c:pt idx="56">
                  <c:v>-0.20725303095503012</c:v>
                </c:pt>
                <c:pt idx="57">
                  <c:v>-0.20753715157487301</c:v>
                </c:pt>
                <c:pt idx="58">
                  <c:v>-0.20784083215191834</c:v>
                </c:pt>
                <c:pt idx="59">
                  <c:v>-0.20815436678827498</c:v>
                </c:pt>
                <c:pt idx="60">
                  <c:v>-0.20846804958605039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-0.20031958395185284</c:v>
                </c:pt>
                <c:pt idx="66">
                  <c:v>-0.20052823146738802</c:v>
                </c:pt>
                <c:pt idx="67">
                  <c:v>-0.20080701068750434</c:v>
                </c:pt>
                <c:pt idx="68">
                  <c:v>-0.20117269056256337</c:v>
                </c:pt>
                <c:pt idx="69">
                  <c:v>-0.20164204004292702</c:v>
                </c:pt>
                <c:pt idx="70">
                  <c:v>-0.20223182807895687</c:v>
                </c:pt>
                <c:pt idx="71">
                  <c:v>-0.20234212425481307</c:v>
                </c:pt>
                <c:pt idx="72">
                  <c:v>-0.20243349770378211</c:v>
                </c:pt>
                <c:pt idx="73">
                  <c:v>-0.20252615708330543</c:v>
                </c:pt>
                <c:pt idx="74">
                  <c:v>-0.20264031105082456</c:v>
                </c:pt>
                <c:pt idx="75">
                  <c:v>-0.20279616826378094</c:v>
                </c:pt>
                <c:pt idx="76">
                  <c:v>-0.20277552931489376</c:v>
                </c:pt>
                <c:pt idx="77">
                  <c:v>-0.20267372901653657</c:v>
                </c:pt>
                <c:pt idx="78">
                  <c:v>-0.20265138122965734</c:v>
                </c:pt>
                <c:pt idx="79">
                  <c:v>-0.20286909981520448</c:v>
                </c:pt>
                <c:pt idx="80">
                  <c:v>-0.20348749863412566</c:v>
                </c:pt>
                <c:pt idx="81">
                  <c:v>-0.20379875373850878</c:v>
                </c:pt>
                <c:pt idx="82">
                  <c:v>-0.20415800102198267</c:v>
                </c:pt>
                <c:pt idx="83">
                  <c:v>-0.20455347144834646</c:v>
                </c:pt>
                <c:pt idx="84">
                  <c:v>-0.20497339598139991</c:v>
                </c:pt>
                <c:pt idx="85">
                  <c:v>-0.2054060055849419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-0.23105015575488186</c:v>
                </c:pt>
                <c:pt idx="91">
                  <c:v>-0.23090484821896076</c:v>
                </c:pt>
                <c:pt idx="92">
                  <c:v>-0.23039200147163655</c:v>
                </c:pt>
                <c:pt idx="93">
                  <c:v>-0.22964520096059626</c:v>
                </c:pt>
                <c:pt idx="94">
                  <c:v>-0.22879803213352687</c:v>
                </c:pt>
                <c:pt idx="95">
                  <c:v>-0.22798408043811505</c:v>
                </c:pt>
                <c:pt idx="96">
                  <c:v>-0.22732833660703736</c:v>
                </c:pt>
                <c:pt idx="97">
                  <c:v>-0.22671675934692656</c:v>
                </c:pt>
                <c:pt idx="98">
                  <c:v>-0.22609124538923348</c:v>
                </c:pt>
                <c:pt idx="99">
                  <c:v>-0.22539369146540927</c:v>
                </c:pt>
                <c:pt idx="100">
                  <c:v>-0.22456599430690505</c:v>
                </c:pt>
                <c:pt idx="101">
                  <c:v>-0.22345980738554266</c:v>
                </c:pt>
                <c:pt idx="102">
                  <c:v>-0.22197681473639347</c:v>
                </c:pt>
                <c:pt idx="103">
                  <c:v>-0.22035882123997946</c:v>
                </c:pt>
                <c:pt idx="104">
                  <c:v>-0.21884763177682257</c:v>
                </c:pt>
                <c:pt idx="105">
                  <c:v>-0.21768505122744436</c:v>
                </c:pt>
                <c:pt idx="106">
                  <c:v>-0.21723449887224924</c:v>
                </c:pt>
                <c:pt idx="107">
                  <c:v>-0.21706616903039253</c:v>
                </c:pt>
                <c:pt idx="108">
                  <c:v>-0.21719265314371117</c:v>
                </c:pt>
                <c:pt idx="109">
                  <c:v>-0.21762654265404227</c:v>
                </c:pt>
                <c:pt idx="110">
                  <c:v>-0.21838042900322246</c:v>
                </c:pt>
                <c:pt idx="111">
                  <c:v>-0.21873200606771057</c:v>
                </c:pt>
                <c:pt idx="112">
                  <c:v>-0.21914266522005377</c:v>
                </c:pt>
                <c:pt idx="113">
                  <c:v>-0.21954752259983987</c:v>
                </c:pt>
                <c:pt idx="114">
                  <c:v>-0.21988169434665597</c:v>
                </c:pt>
                <c:pt idx="115">
                  <c:v>-0.22008029660008976</c:v>
                </c:pt>
                <c:pt idx="116">
                  <c:v>-0.22008411540963657</c:v>
                </c:pt>
                <c:pt idx="117">
                  <c:v>-0.21995613892032737</c:v>
                </c:pt>
                <c:pt idx="118">
                  <c:v>-0.21975503371694166</c:v>
                </c:pt>
                <c:pt idx="119">
                  <c:v>-0.21953946638425817</c:v>
                </c:pt>
                <c:pt idx="120">
                  <c:v>-0.21936810350705607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0F7-40D8-83E6-15D936343178}"/>
            </c:ext>
          </c:extLst>
        </c:ser>
        <c:ser>
          <c:idx val="8"/>
          <c:order val="7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Mass'!$BX$40:$BX$210</c:f>
              <c:numCache>
                <c:formatCode>General</c:formatCode>
                <c:ptCount val="171"/>
                <c:pt idx="0">
                  <c:v>7.6630300510425603E-2</c:v>
                </c:pt>
                <c:pt idx="1">
                  <c:v>6.7005230448617101E-2</c:v>
                </c:pt>
                <c:pt idx="2">
                  <c:v>5.7426945657119401E-2</c:v>
                </c:pt>
                <c:pt idx="3">
                  <c:v>4.8069773657981901E-2</c:v>
                </c:pt>
                <c:pt idx="4">
                  <c:v>3.9108041973253002E-2</c:v>
                </c:pt>
                <c:pt idx="5">
                  <c:v>3.0716078124981599E-2</c:v>
                </c:pt>
                <c:pt idx="6">
                  <c:v>2.8057196591543401E-2</c:v>
                </c:pt>
                <c:pt idx="7">
                  <c:v>2.5744032787788199E-2</c:v>
                </c:pt>
                <c:pt idx="8">
                  <c:v>2.3928089430944901E-2</c:v>
                </c:pt>
                <c:pt idx="9">
                  <c:v>2.2760869238242901E-2</c:v>
                </c:pt>
                <c:pt idx="10">
                  <c:v>2.23938749269109E-2</c:v>
                </c:pt>
                <c:pt idx="11">
                  <c:v>2.2503040149285902E-2</c:v>
                </c:pt>
                <c:pt idx="12">
                  <c:v>2.2600753164542301E-2</c:v>
                </c:pt>
                <c:pt idx="13">
                  <c:v>2.2554293002728199E-2</c:v>
                </c:pt>
                <c:pt idx="14">
                  <c:v>2.2230938693892099E-2</c:v>
                </c:pt>
                <c:pt idx="15">
                  <c:v>2.1497969268081601E-2</c:v>
                </c:pt>
                <c:pt idx="16">
                  <c:v>2.0224482161309901E-2</c:v>
                </c:pt>
                <c:pt idx="17">
                  <c:v>1.8415204632832301E-2</c:v>
                </c:pt>
                <c:pt idx="18">
                  <c:v>1.62814792426073E-2</c:v>
                </c:pt>
                <c:pt idx="19">
                  <c:v>1.4034648550592801E-2</c:v>
                </c:pt>
                <c:pt idx="20">
                  <c:v>1.18860551167469E-2</c:v>
                </c:pt>
                <c:pt idx="21">
                  <c:v>9.2592470089771697E-3</c:v>
                </c:pt>
                <c:pt idx="22">
                  <c:v>5.4580530503092698E-3</c:v>
                </c:pt>
                <c:pt idx="23">
                  <c:v>1.0591351262587399E-3</c:v>
                </c:pt>
                <c:pt idx="24">
                  <c:v>-3.3608448776583301E-3</c:v>
                </c:pt>
                <c:pt idx="25">
                  <c:v>-7.22522507592613E-3</c:v>
                </c:pt>
                <c:pt idx="26">
                  <c:v>-1.13361956137279E-2</c:v>
                </c:pt>
                <c:pt idx="27">
                  <c:v>-1.5652556106145299E-2</c:v>
                </c:pt>
                <c:pt idx="28">
                  <c:v>-1.9435881945997699E-2</c:v>
                </c:pt>
                <c:pt idx="29">
                  <c:v>-2.1947748526104E-2</c:v>
                </c:pt>
                <c:pt idx="30">
                  <c:v>-2.2449731239283299E-2</c:v>
                </c:pt>
                <c:pt idx="31">
                  <c:v>-2.1465635852193798E-2</c:v>
                </c:pt>
                <c:pt idx="32">
                  <c:v>-1.96695655525841E-2</c:v>
                </c:pt>
                <c:pt idx="33">
                  <c:v>-1.7205631426363801E-2</c:v>
                </c:pt>
                <c:pt idx="34">
                  <c:v>-1.42179445594426E-2</c:v>
                </c:pt>
                <c:pt idx="35">
                  <c:v>-1.08506160377303E-2</c:v>
                </c:pt>
                <c:pt idx="36">
                  <c:v>-9.1547346154788895E-3</c:v>
                </c:pt>
                <c:pt idx="37">
                  <c:v>-7.3987034777674198E-3</c:v>
                </c:pt>
                <c:pt idx="38">
                  <c:v>-5.6418273546084002E-3</c:v>
                </c:pt>
                <c:pt idx="39">
                  <c:v>-3.9434109760138596E-3</c:v>
                </c:pt>
                <c:pt idx="40">
                  <c:v>-2.3627590719963601E-3</c:v>
                </c:pt>
                <c:pt idx="41">
                  <c:v>2.8350238792285301E-3</c:v>
                </c:pt>
                <c:pt idx="42">
                  <c:v>7.4188828800602798E-3</c:v>
                </c:pt>
                <c:pt idx="43">
                  <c:v>1.1584861239341901E-2</c:v>
                </c:pt>
                <c:pt idx="44">
                  <c:v>1.55290022659159E-2</c:v>
                </c:pt>
                <c:pt idx="45">
                  <c:v>1.9447349268625298E-2</c:v>
                </c:pt>
                <c:pt idx="46">
                  <c:v>2.81815337903213E-2</c:v>
                </c:pt>
                <c:pt idx="47">
                  <c:v>3.6631048102343598E-2</c:v>
                </c:pt>
                <c:pt idx="48">
                  <c:v>4.4986108453863603E-2</c:v>
                </c:pt>
                <c:pt idx="49">
                  <c:v>5.34369310940528E-2</c:v>
                </c:pt>
                <c:pt idx="50">
                  <c:v>6.2173732272081998E-2</c:v>
                </c:pt>
                <c:pt idx="51">
                  <c:v>7.4617938942980105E-2</c:v>
                </c:pt>
                <c:pt idx="52">
                  <c:v>9.5239203984851903E-2</c:v>
                </c:pt>
                <c:pt idx="53">
                  <c:v>0.118286357855498</c:v>
                </c:pt>
                <c:pt idx="54">
                  <c:v>0.138008231012716</c:v>
                </c:pt>
                <c:pt idx="55">
                  <c:v>0.14865365391431001</c:v>
                </c:pt>
                <c:pt idx="56">
                  <c:v>0.15219158332680199</c:v>
                </c:pt>
                <c:pt idx="57">
                  <c:v>0.15708036822736701</c:v>
                </c:pt>
                <c:pt idx="58">
                  <c:v>0.16209233468722101</c:v>
                </c:pt>
                <c:pt idx="59">
                  <c:v>0.165999808777576</c:v>
                </c:pt>
                <c:pt idx="60">
                  <c:v>0.16757511656964799</c:v>
                </c:pt>
                <c:pt idx="61">
                  <c:v>0.17056629010198601</c:v>
                </c:pt>
                <c:pt idx="62">
                  <c:v>0.17533081964637801</c:v>
                </c:pt>
                <c:pt idx="63">
                  <c:v>0.18093321992056599</c:v>
                </c:pt>
                <c:pt idx="64">
                  <c:v>0.18643800564228799</c:v>
                </c:pt>
                <c:pt idx="65">
                  <c:v>0.19090969152928899</c:v>
                </c:pt>
                <c:pt idx="66">
                  <c:v>0.19215200782736699</c:v>
                </c:pt>
                <c:pt idx="67">
                  <c:v>0.19328841387220999</c:v>
                </c:pt>
                <c:pt idx="68">
                  <c:v>0.194302277365937</c:v>
                </c:pt>
                <c:pt idx="69">
                  <c:v>0.195176966010666</c:v>
                </c:pt>
                <c:pt idx="70">
                  <c:v>0.19589584750851399</c:v>
                </c:pt>
                <c:pt idx="71">
                  <c:v>0.19806879824424301</c:v>
                </c:pt>
                <c:pt idx="72">
                  <c:v>0.20072336005358701</c:v>
                </c:pt>
                <c:pt idx="73">
                  <c:v>0.20349472380540801</c:v>
                </c:pt>
                <c:pt idx="74">
                  <c:v>0.20601808036857</c:v>
                </c:pt>
                <c:pt idx="75">
                  <c:v>0.20792862061193501</c:v>
                </c:pt>
                <c:pt idx="76">
                  <c:v>0.211072094365408</c:v>
                </c:pt>
                <c:pt idx="77">
                  <c:v>0.21390437126873299</c:v>
                </c:pt>
                <c:pt idx="78">
                  <c:v>0.216416551869171</c:v>
                </c:pt>
                <c:pt idx="79">
                  <c:v>0.218599736713983</c:v>
                </c:pt>
                <c:pt idx="80">
                  <c:v>0.22044502635043201</c:v>
                </c:pt>
                <c:pt idx="81">
                  <c:v>0.22183182708600299</c:v>
                </c:pt>
                <c:pt idx="82">
                  <c:v>0.22285867307173499</c:v>
                </c:pt>
                <c:pt idx="83">
                  <c:v>0.22361761737775401</c:v>
                </c:pt>
                <c:pt idx="84">
                  <c:v>0.22420071307419001</c:v>
                </c:pt>
                <c:pt idx="85">
                  <c:v>0.22470001323116801</c:v>
                </c:pt>
                <c:pt idx="86">
                  <c:v>0.22517503513462001</c:v>
                </c:pt>
                <c:pt idx="87">
                  <c:v>0.22310049605056501</c:v>
                </c:pt>
                <c:pt idx="88">
                  <c:v>0.21963207754251601</c:v>
                </c:pt>
                <c:pt idx="89">
                  <c:v>0.21592546117398301</c:v>
                </c:pt>
                <c:pt idx="90">
                  <c:v>0.21313632850847899</c:v>
                </c:pt>
                <c:pt idx="91">
                  <c:v>0.21164269150746501</c:v>
                </c:pt>
                <c:pt idx="92">
                  <c:v>0.209746554051636</c:v>
                </c:pt>
                <c:pt idx="93">
                  <c:v>0.207869816870485</c:v>
                </c:pt>
                <c:pt idx="94">
                  <c:v>0.20643438069350001</c:v>
                </c:pt>
                <c:pt idx="95">
                  <c:v>0.20586214625017399</c:v>
                </c:pt>
                <c:pt idx="96">
                  <c:v>0.20459204353258301</c:v>
                </c:pt>
                <c:pt idx="97">
                  <c:v>0.203157087524069</c:v>
                </c:pt>
                <c:pt idx="98">
                  <c:v>0.20165388486080801</c:v>
                </c:pt>
                <c:pt idx="99">
                  <c:v>0.200179042178979</c:v>
                </c:pt>
                <c:pt idx="100">
                  <c:v>0.19882916611475601</c:v>
                </c:pt>
                <c:pt idx="101">
                  <c:v>0.19607850982889499</c:v>
                </c:pt>
                <c:pt idx="102">
                  <c:v>0.193387068796568</c:v>
                </c:pt>
                <c:pt idx="103">
                  <c:v>0.19075917877534199</c:v>
                </c:pt>
                <c:pt idx="104">
                  <c:v>0.188199175522787</c:v>
                </c:pt>
                <c:pt idx="105">
                  <c:v>0.185711394796469</c:v>
                </c:pt>
                <c:pt idx="106">
                  <c:v>0.18366381603350301</c:v>
                </c:pt>
                <c:pt idx="107">
                  <c:v>0.17848916691539299</c:v>
                </c:pt>
                <c:pt idx="108">
                  <c:v>0.17163957819832401</c:v>
                </c:pt>
                <c:pt idx="109">
                  <c:v>0.164567180638484</c:v>
                </c:pt>
                <c:pt idx="110">
                  <c:v>0.158724104992055</c:v>
                </c:pt>
                <c:pt idx="111">
                  <c:v>0.145518580996221</c:v>
                </c:pt>
                <c:pt idx="112">
                  <c:v>0.127252496915604</c:v>
                </c:pt>
                <c:pt idx="113">
                  <c:v>0.10737979438474</c:v>
                </c:pt>
                <c:pt idx="114">
                  <c:v>8.9354415038167795E-2</c:v>
                </c:pt>
                <c:pt idx="115">
                  <c:v>7.6630300510425603E-2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-4.9582587127293904E-3</c:v>
                </c:pt>
                <c:pt idx="121">
                  <c:v>-3.7157810068924901E-3</c:v>
                </c:pt>
                <c:pt idx="122">
                  <c:v>-2.4751915196524802E-3</c:v>
                </c:pt>
                <c:pt idx="123">
                  <c:v>-1.2570120763553999E-3</c:v>
                </c:pt>
                <c:pt idx="124">
                  <c:v>-8.1764502347139403E-5</c:v>
                </c:pt>
                <c:pt idx="125">
                  <c:v>1.0300293770263E-3</c:v>
                </c:pt>
                <c:pt idx="126">
                  <c:v>3.7917767127250701E-3</c:v>
                </c:pt>
                <c:pt idx="127">
                  <c:v>6.1971732708205598E-3</c:v>
                </c:pt>
                <c:pt idx="128">
                  <c:v>8.2490407346004907E-3</c:v>
                </c:pt>
                <c:pt idx="129">
                  <c:v>9.9502007873521706E-3</c:v>
                </c:pt>
                <c:pt idx="130">
                  <c:v>1.13034751123631E-2</c:v>
                </c:pt>
                <c:pt idx="131">
                  <c:v>1.2230619848589299E-2</c:v>
                </c:pt>
                <c:pt idx="132">
                  <c:v>1.33483337686026E-2</c:v>
                </c:pt>
                <c:pt idx="133">
                  <c:v>1.45728319786902E-2</c:v>
                </c:pt>
                <c:pt idx="134">
                  <c:v>1.5820329585138401E-2</c:v>
                </c:pt>
                <c:pt idx="135">
                  <c:v>1.7007041694234299E-2</c:v>
                </c:pt>
                <c:pt idx="136">
                  <c:v>1.77184713600241E-2</c:v>
                </c:pt>
                <c:pt idx="137">
                  <c:v>1.8317808238003899E-2</c:v>
                </c:pt>
                <c:pt idx="138">
                  <c:v>1.8887496631497299E-2</c:v>
                </c:pt>
                <c:pt idx="139">
                  <c:v>1.9509980843828899E-2</c:v>
                </c:pt>
                <c:pt idx="140">
                  <c:v>2.02677051783225E-2</c:v>
                </c:pt>
                <c:pt idx="141">
                  <c:v>2.0793890026866001E-2</c:v>
                </c:pt>
                <c:pt idx="142">
                  <c:v>2.13459942853453E-2</c:v>
                </c:pt>
                <c:pt idx="143">
                  <c:v>2.1925582305718599E-2</c:v>
                </c:pt>
                <c:pt idx="144">
                  <c:v>2.2534218439943899E-2</c:v>
                </c:pt>
                <c:pt idx="145">
                  <c:v>2.31734670399786E-2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0.16213796632324701</c:v>
                </c:pt>
                <c:pt idx="151">
                  <c:v>0.16692926293246901</c:v>
                </c:pt>
                <c:pt idx="152">
                  <c:v>0.170686588863806</c:v>
                </c:pt>
                <c:pt idx="153">
                  <c:v>0.17373267168026901</c:v>
                </c:pt>
                <c:pt idx="154">
                  <c:v>0.17639023894487199</c:v>
                </c:pt>
                <c:pt idx="155">
                  <c:v>0.17898201822062501</c:v>
                </c:pt>
                <c:pt idx="156">
                  <c:v>0.18000596475205</c:v>
                </c:pt>
                <c:pt idx="157">
                  <c:v>0.180647578080805</c:v>
                </c:pt>
                <c:pt idx="158">
                  <c:v>0.18117565494832699</c:v>
                </c:pt>
                <c:pt idx="159">
                  <c:v>0.18185899209605</c:v>
                </c:pt>
                <c:pt idx="160">
                  <c:v>0.18296638626541101</c:v>
                </c:pt>
                <c:pt idx="161">
                  <c:v>0.183800626352875</c:v>
                </c:pt>
                <c:pt idx="162">
                  <c:v>0.18469887066447099</c:v>
                </c:pt>
                <c:pt idx="163">
                  <c:v>0.185692471012115</c:v>
                </c:pt>
                <c:pt idx="164">
                  <c:v>0.18681277920772699</c:v>
                </c:pt>
                <c:pt idx="165">
                  <c:v>0.188091147063223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</c:numCache>
            </c:numRef>
          </c:xVal>
          <c:yVal>
            <c:numRef>
              <c:f>'Centre of Mass'!$BY$40:$BY$210</c:f>
              <c:numCache>
                <c:formatCode>General</c:formatCode>
                <c:ptCount val="171"/>
                <c:pt idx="0">
                  <c:v>-8.8329764154969598E-2</c:v>
                </c:pt>
                <c:pt idx="1">
                  <c:v>-7.5916748854420193E-2</c:v>
                </c:pt>
                <c:pt idx="2">
                  <c:v>-6.3463966327851298E-2</c:v>
                </c:pt>
                <c:pt idx="3">
                  <c:v>-5.0855849223969997E-2</c:v>
                </c:pt>
                <c:pt idx="4">
                  <c:v>-3.7976830191484401E-2</c:v>
                </c:pt>
                <c:pt idx="5">
                  <c:v>-2.47113418791019E-2</c:v>
                </c:pt>
                <c:pt idx="6">
                  <c:v>-1.9633299765786798E-2</c:v>
                </c:pt>
                <c:pt idx="7">
                  <c:v>-1.4071789886169301E-2</c:v>
                </c:pt>
                <c:pt idx="8">
                  <c:v>-8.5514945974384301E-3</c:v>
                </c:pt>
                <c:pt idx="9">
                  <c:v>-3.5970962567829301E-3</c:v>
                </c:pt>
                <c:pt idx="10">
                  <c:v>2.66722778607837E-4</c:v>
                </c:pt>
                <c:pt idx="11">
                  <c:v>2.5987149611352402E-3</c:v>
                </c:pt>
                <c:pt idx="12">
                  <c:v>4.4050031068717001E-3</c:v>
                </c:pt>
                <c:pt idx="13">
                  <c:v>5.9517346639524496E-3</c:v>
                </c:pt>
                <c:pt idx="14">
                  <c:v>7.5050570805129599E-3</c:v>
                </c:pt>
                <c:pt idx="15">
                  <c:v>9.3311178046878995E-3</c:v>
                </c:pt>
                <c:pt idx="16">
                  <c:v>1.11890565048953E-2</c:v>
                </c:pt>
                <c:pt idx="17">
                  <c:v>1.28374294572659E-2</c:v>
                </c:pt>
                <c:pt idx="18">
                  <c:v>1.42628740246033E-2</c:v>
                </c:pt>
                <c:pt idx="19">
                  <c:v>1.5452027569710799E-2</c:v>
                </c:pt>
                <c:pt idx="20">
                  <c:v>1.6391527455392199E-2</c:v>
                </c:pt>
                <c:pt idx="21">
                  <c:v>1.73454154175849E-2</c:v>
                </c:pt>
                <c:pt idx="22">
                  <c:v>1.8448265086362201E-2</c:v>
                </c:pt>
                <c:pt idx="23">
                  <c:v>1.92759455045447E-2</c:v>
                </c:pt>
                <c:pt idx="24">
                  <c:v>1.94043257149531E-2</c:v>
                </c:pt>
                <c:pt idx="25">
                  <c:v>1.8409274760408399E-2</c:v>
                </c:pt>
                <c:pt idx="26">
                  <c:v>1.59421244673487E-2</c:v>
                </c:pt>
                <c:pt idx="27">
                  <c:v>1.24321521592073E-2</c:v>
                </c:pt>
                <c:pt idx="28">
                  <c:v>8.0690820526127804E-3</c:v>
                </c:pt>
                <c:pt idx="29">
                  <c:v>3.0426383641938598E-3</c:v>
                </c:pt>
                <c:pt idx="30">
                  <c:v>-2.4574546894205801E-3</c:v>
                </c:pt>
                <c:pt idx="31">
                  <c:v>-6.4690351909230297E-3</c:v>
                </c:pt>
                <c:pt idx="32">
                  <c:v>-1.03447551222265E-2</c:v>
                </c:pt>
                <c:pt idx="33">
                  <c:v>-1.3903909482527E-2</c:v>
                </c:pt>
                <c:pt idx="34">
                  <c:v>-1.6965793271021001E-2</c:v>
                </c:pt>
                <c:pt idx="35">
                  <c:v>-1.9349701486904399E-2</c:v>
                </c:pt>
                <c:pt idx="36">
                  <c:v>-2.01017183456535E-2</c:v>
                </c:pt>
                <c:pt idx="37">
                  <c:v>-2.0610524607207002E-2</c:v>
                </c:pt>
                <c:pt idx="38">
                  <c:v>-2.1047897781491302E-2</c:v>
                </c:pt>
                <c:pt idx="39">
                  <c:v>-2.1585615378432298E-2</c:v>
                </c:pt>
                <c:pt idx="40">
                  <c:v>-2.23954549079565E-2</c:v>
                </c:pt>
                <c:pt idx="41">
                  <c:v>-2.6397011087870601E-2</c:v>
                </c:pt>
                <c:pt idx="42">
                  <c:v>-3.0885038711796001E-2</c:v>
                </c:pt>
                <c:pt idx="43">
                  <c:v>-3.5734541440759701E-2</c:v>
                </c:pt>
                <c:pt idx="44">
                  <c:v>-4.0820522935789201E-2</c:v>
                </c:pt>
                <c:pt idx="45">
                  <c:v>-4.6017986857911697E-2</c:v>
                </c:pt>
                <c:pt idx="46">
                  <c:v>-5.7818581798702598E-2</c:v>
                </c:pt>
                <c:pt idx="47">
                  <c:v>-6.9707802565845203E-2</c:v>
                </c:pt>
                <c:pt idx="48">
                  <c:v>-8.1616960607280797E-2</c:v>
                </c:pt>
                <c:pt idx="49">
                  <c:v>-9.3477367370951303E-2</c:v>
                </c:pt>
                <c:pt idx="50">
                  <c:v>-0.105220334304798</c:v>
                </c:pt>
                <c:pt idx="51">
                  <c:v>-0.120848780392481</c:v>
                </c:pt>
                <c:pt idx="52">
                  <c:v>-0.14617268090813099</c:v>
                </c:pt>
                <c:pt idx="53">
                  <c:v>-0.17403941431794701</c:v>
                </c:pt>
                <c:pt idx="54">
                  <c:v>-0.19729635908812701</c:v>
                </c:pt>
                <c:pt idx="55">
                  <c:v>-0.208790893684871</c:v>
                </c:pt>
                <c:pt idx="56">
                  <c:v>-0.212178336263495</c:v>
                </c:pt>
                <c:pt idx="57">
                  <c:v>-0.21752138876618399</c:v>
                </c:pt>
                <c:pt idx="58">
                  <c:v>-0.223264176226523</c:v>
                </c:pt>
                <c:pt idx="59">
                  <c:v>-0.227850823678098</c:v>
                </c:pt>
                <c:pt idx="60">
                  <c:v>-0.229725456154493</c:v>
                </c:pt>
                <c:pt idx="61">
                  <c:v>-0.23294066560811599</c:v>
                </c:pt>
                <c:pt idx="62">
                  <c:v>-0.23792727613498801</c:v>
                </c:pt>
                <c:pt idx="63">
                  <c:v>-0.243807027081542</c:v>
                </c:pt>
                <c:pt idx="64">
                  <c:v>-0.24970165779421299</c:v>
                </c:pt>
                <c:pt idx="65">
                  <c:v>-0.25473290761943601</c:v>
                </c:pt>
                <c:pt idx="66">
                  <c:v>-0.25626364691296999</c:v>
                </c:pt>
                <c:pt idx="67">
                  <c:v>-0.25774766915435199</c:v>
                </c:pt>
                <c:pt idx="68">
                  <c:v>-0.25909392756944999</c:v>
                </c:pt>
                <c:pt idx="69">
                  <c:v>-0.26021137538412498</c:v>
                </c:pt>
                <c:pt idx="70">
                  <c:v>-0.26100896582424199</c:v>
                </c:pt>
                <c:pt idx="71">
                  <c:v>-0.26253114657660798</c:v>
                </c:pt>
                <c:pt idx="72">
                  <c:v>-0.263665901081576</c:v>
                </c:pt>
                <c:pt idx="73">
                  <c:v>-0.26446588080613698</c:v>
                </c:pt>
                <c:pt idx="74">
                  <c:v>-0.26498373721728102</c:v>
                </c:pt>
                <c:pt idx="75">
                  <c:v>-0.26527212178199699</c:v>
                </c:pt>
                <c:pt idx="76">
                  <c:v>-0.265395008696444</c:v>
                </c:pt>
                <c:pt idx="77">
                  <c:v>-0.26500487903204101</c:v>
                </c:pt>
                <c:pt idx="78">
                  <c:v>-0.26423790536295699</c:v>
                </c:pt>
                <c:pt idx="79">
                  <c:v>-0.26323026026335899</c:v>
                </c:pt>
                <c:pt idx="80">
                  <c:v>-0.26211811630741599</c:v>
                </c:pt>
                <c:pt idx="81">
                  <c:v>-0.26101757301453099</c:v>
                </c:pt>
                <c:pt idx="82">
                  <c:v>-0.25982747295771702</c:v>
                </c:pt>
                <c:pt idx="83">
                  <c:v>-0.25851096998412698</c:v>
                </c:pt>
                <c:pt idx="84">
                  <c:v>-0.25703121794091599</c:v>
                </c:pt>
                <c:pt idx="85">
                  <c:v>-0.25535137067524</c:v>
                </c:pt>
                <c:pt idx="86">
                  <c:v>-0.248489407921927</c:v>
                </c:pt>
                <c:pt idx="87">
                  <c:v>-0.24347764050550399</c:v>
                </c:pt>
                <c:pt idx="88">
                  <c:v>-0.24013908308123499</c:v>
                </c:pt>
                <c:pt idx="89">
                  <c:v>-0.23829675030438199</c:v>
                </c:pt>
                <c:pt idx="90">
                  <c:v>-0.23777365683021101</c:v>
                </c:pt>
                <c:pt idx="91">
                  <c:v>-0.23816540785870599</c:v>
                </c:pt>
                <c:pt idx="92">
                  <c:v>-0.23903112033065901</c:v>
                </c:pt>
                <c:pt idx="93">
                  <c:v>-0.24004850775363701</c:v>
                </c:pt>
                <c:pt idx="94">
                  <c:v>-0.24089528363520801</c:v>
                </c:pt>
                <c:pt idx="95">
                  <c:v>-0.24124916148293801</c:v>
                </c:pt>
                <c:pt idx="96">
                  <c:v>-0.23988917512909899</c:v>
                </c:pt>
                <c:pt idx="97">
                  <c:v>-0.238294909629263</c:v>
                </c:pt>
                <c:pt idx="98">
                  <c:v>-0.23663328260925101</c:v>
                </c:pt>
                <c:pt idx="99">
                  <c:v>-0.23507121169489001</c:v>
                </c:pt>
                <c:pt idx="100">
                  <c:v>-0.23377561451200199</c:v>
                </c:pt>
                <c:pt idx="101">
                  <c:v>-0.231233845158206</c:v>
                </c:pt>
                <c:pt idx="102">
                  <c:v>-0.22855102046695699</c:v>
                </c:pt>
                <c:pt idx="103">
                  <c:v>-0.22578568850644101</c:v>
                </c:pt>
                <c:pt idx="104">
                  <c:v>-0.222996397344841</c:v>
                </c:pt>
                <c:pt idx="105">
                  <c:v>-0.22024169505034299</c:v>
                </c:pt>
                <c:pt idx="106">
                  <c:v>-0.21791085456421999</c:v>
                </c:pt>
                <c:pt idx="107">
                  <c:v>-0.21208050834588199</c:v>
                </c:pt>
                <c:pt idx="108">
                  <c:v>-0.20449391925537999</c:v>
                </c:pt>
                <c:pt idx="109">
                  <c:v>-0.19689435015276799</c:v>
                </c:pt>
                <c:pt idx="110">
                  <c:v>-0.19102506389809301</c:v>
                </c:pt>
                <c:pt idx="111">
                  <c:v>-0.17651228472329999</c:v>
                </c:pt>
                <c:pt idx="112">
                  <c:v>-0.15403432305158599</c:v>
                </c:pt>
                <c:pt idx="113">
                  <c:v>-0.12854322099295501</c:v>
                </c:pt>
                <c:pt idx="114">
                  <c:v>-0.104991020657414</c:v>
                </c:pt>
                <c:pt idx="115">
                  <c:v>-8.8329764154969598E-2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1.5528850466634899E-2</c:v>
                </c:pt>
                <c:pt idx="121">
                  <c:v>1.5746415826121501E-2</c:v>
                </c:pt>
                <c:pt idx="122">
                  <c:v>1.5717474901213498E-2</c:v>
                </c:pt>
                <c:pt idx="123">
                  <c:v>1.5465649387766E-2</c:v>
                </c:pt>
                <c:pt idx="124">
                  <c:v>1.5014560981634799E-2</c:v>
                </c:pt>
                <c:pt idx="125">
                  <c:v>1.4387831378674901E-2</c:v>
                </c:pt>
                <c:pt idx="126">
                  <c:v>1.20285362761399E-2</c:v>
                </c:pt>
                <c:pt idx="127">
                  <c:v>9.0024622540307905E-3</c:v>
                </c:pt>
                <c:pt idx="128">
                  <c:v>5.5941086424851801E-3</c:v>
                </c:pt>
                <c:pt idx="129">
                  <c:v>2.08797477164067E-3</c:v>
                </c:pt>
                <c:pt idx="130">
                  <c:v>-1.23144002836532E-3</c:v>
                </c:pt>
                <c:pt idx="131">
                  <c:v>-3.32094095553765E-3</c:v>
                </c:pt>
                <c:pt idx="132">
                  <c:v>-5.3499950428764704E-3</c:v>
                </c:pt>
                <c:pt idx="133">
                  <c:v>-7.3389533140028104E-3</c:v>
                </c:pt>
                <c:pt idx="134">
                  <c:v>-9.3081667925382795E-3</c:v>
                </c:pt>
                <c:pt idx="135">
                  <c:v>-1.1277986502103699E-2</c:v>
                </c:pt>
                <c:pt idx="136">
                  <c:v>-1.2702799764189299E-2</c:v>
                </c:pt>
                <c:pt idx="137">
                  <c:v>-1.4170570316738899E-2</c:v>
                </c:pt>
                <c:pt idx="138">
                  <c:v>-1.5648946658888298E-2</c:v>
                </c:pt>
                <c:pt idx="139">
                  <c:v>-1.71055772897728E-2</c:v>
                </c:pt>
                <c:pt idx="140">
                  <c:v>-1.8508110708528099E-2</c:v>
                </c:pt>
                <c:pt idx="141">
                  <c:v>-1.9325456230922199E-2</c:v>
                </c:pt>
                <c:pt idx="142">
                  <c:v>-2.01364081900802E-2</c:v>
                </c:pt>
                <c:pt idx="143">
                  <c:v>-2.0939717654220699E-2</c:v>
                </c:pt>
                <c:pt idx="144">
                  <c:v>-2.1734135691562299E-2</c:v>
                </c:pt>
                <c:pt idx="145">
                  <c:v>-2.2518413370323901E-2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-0.22314288684938999</c:v>
                </c:pt>
                <c:pt idx="151">
                  <c:v>-0.22991247585593499</c:v>
                </c:pt>
                <c:pt idx="152">
                  <c:v>-0.23553995908800199</c:v>
                </c:pt>
                <c:pt idx="153">
                  <c:v>-0.240382004926632</c:v>
                </c:pt>
                <c:pt idx="154">
                  <c:v>-0.24479528175287199</c:v>
                </c:pt>
                <c:pt idx="155">
                  <c:v>-0.24913645794776701</c:v>
                </c:pt>
                <c:pt idx="156">
                  <c:v>-0.25125026641485798</c:v>
                </c:pt>
                <c:pt idx="157">
                  <c:v>-0.25328756148626902</c:v>
                </c:pt>
                <c:pt idx="158">
                  <c:v>-0.25528492094606797</c:v>
                </c:pt>
                <c:pt idx="159">
                  <c:v>-0.25727892257831902</c:v>
                </c:pt>
                <c:pt idx="160">
                  <c:v>-0.25930614416709202</c:v>
                </c:pt>
                <c:pt idx="161">
                  <c:v>-0.260669577101385</c:v>
                </c:pt>
                <c:pt idx="162">
                  <c:v>-0.26223875309995898</c:v>
                </c:pt>
                <c:pt idx="163">
                  <c:v>-0.26378678888539298</c:v>
                </c:pt>
                <c:pt idx="164">
                  <c:v>-0.26508680118027</c:v>
                </c:pt>
                <c:pt idx="165">
                  <c:v>-0.26591190670716802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0F7-40D8-83E6-15D936343178}"/>
            </c:ext>
          </c:extLst>
        </c:ser>
        <c:ser>
          <c:idx val="7"/>
          <c:order val="8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Mass'!$BT$40:$BT$205</c:f>
              <c:numCache>
                <c:formatCode>General</c:formatCode>
                <c:ptCount val="166"/>
                <c:pt idx="0">
                  <c:v>-2.7428473950415401E-2</c:v>
                </c:pt>
                <c:pt idx="1">
                  <c:v>-2.8951983850142499E-2</c:v>
                </c:pt>
                <c:pt idx="2">
                  <c:v>-2.88864254904307E-2</c:v>
                </c:pt>
                <c:pt idx="3">
                  <c:v>-2.75953268497885E-2</c:v>
                </c:pt>
                <c:pt idx="4">
                  <c:v>-2.54422159067243E-2</c:v>
                </c:pt>
                <c:pt idx="5">
                  <c:v>-2.2790620639746701E-2</c:v>
                </c:pt>
                <c:pt idx="6">
                  <c:v>-1.6153013650846499E-2</c:v>
                </c:pt>
                <c:pt idx="7">
                  <c:v>-8.5959952050230406E-3</c:v>
                </c:pt>
                <c:pt idx="8">
                  <c:v>-1.49758428955197E-3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-1.3616110940461E-2</c:v>
                </c:pt>
                <c:pt idx="23">
                  <c:v>-1.5631426492638201E-2</c:v>
                </c:pt>
                <c:pt idx="24">
                  <c:v>-1.7387323247048E-2</c:v>
                </c:pt>
                <c:pt idx="25">
                  <c:v>-1.8436468507257501E-2</c:v>
                </c:pt>
                <c:pt idx="26">
                  <c:v>-2.0159085791561601E-2</c:v>
                </c:pt>
                <c:pt idx="27">
                  <c:v>-2.2339968944584499E-2</c:v>
                </c:pt>
                <c:pt idx="28">
                  <c:v>-2.46132471651846E-2</c:v>
                </c:pt>
                <c:pt idx="29">
                  <c:v>-2.6613049652220899E-2</c:v>
                </c:pt>
                <c:pt idx="30">
                  <c:v>-2.79735056045523E-2</c:v>
                </c:pt>
                <c:pt idx="31">
                  <c:v>-3.0879598114808698E-2</c:v>
                </c:pt>
                <c:pt idx="32">
                  <c:v>-3.6197919378266899E-2</c:v>
                </c:pt>
                <c:pt idx="33">
                  <c:v>-4.2379375546658597E-2</c:v>
                </c:pt>
                <c:pt idx="34">
                  <c:v>-4.7874872771715399E-2</c:v>
                </c:pt>
                <c:pt idx="35">
                  <c:v>-5.1135317205168701E-2</c:v>
                </c:pt>
                <c:pt idx="36">
                  <c:v>-5.29654928257563E-2</c:v>
                </c:pt>
                <c:pt idx="37">
                  <c:v>-5.4954101826881097E-2</c:v>
                </c:pt>
                <c:pt idx="38">
                  <c:v>-5.70262715019055E-2</c:v>
                </c:pt>
                <c:pt idx="39">
                  <c:v>-5.9107129144192798E-2</c:v>
                </c:pt>
                <c:pt idx="40">
                  <c:v>-6.1121802047106301E-2</c:v>
                </c:pt>
                <c:pt idx="41">
                  <c:v>-6.2708364787896403E-2</c:v>
                </c:pt>
                <c:pt idx="42">
                  <c:v>-6.4657772183927195E-2</c:v>
                </c:pt>
                <c:pt idx="43">
                  <c:v>-6.6902131187654798E-2</c:v>
                </c:pt>
                <c:pt idx="44">
                  <c:v>-6.9373548751535799E-2</c:v>
                </c:pt>
                <c:pt idx="45">
                  <c:v>-7.2004131828026396E-2</c:v>
                </c:pt>
                <c:pt idx="46">
                  <c:v>-7.6647842195276802E-2</c:v>
                </c:pt>
                <c:pt idx="47">
                  <c:v>-8.0004464378683401E-2</c:v>
                </c:pt>
                <c:pt idx="48">
                  <c:v>-8.2225793761323607E-2</c:v>
                </c:pt>
                <c:pt idx="49">
                  <c:v>-8.3463625726274998E-2</c:v>
                </c:pt>
                <c:pt idx="50">
                  <c:v>-8.38697556566151E-2</c:v>
                </c:pt>
                <c:pt idx="51">
                  <c:v>-8.4444145806868098E-2</c:v>
                </c:pt>
                <c:pt idx="52">
                  <c:v>-8.4746134017263997E-2</c:v>
                </c:pt>
                <c:pt idx="53">
                  <c:v>-8.47964152210582E-2</c:v>
                </c:pt>
                <c:pt idx="54">
                  <c:v>-8.4615684351506695E-2</c:v>
                </c:pt>
                <c:pt idx="55">
                  <c:v>-8.4224636341864598E-2</c:v>
                </c:pt>
                <c:pt idx="56">
                  <c:v>-8.3640964383889599E-2</c:v>
                </c:pt>
                <c:pt idx="57">
                  <c:v>-8.3002382520460605E-2</c:v>
                </c:pt>
                <c:pt idx="58">
                  <c:v>-8.2361360216789095E-2</c:v>
                </c:pt>
                <c:pt idx="59">
                  <c:v>-8.1770366938086994E-2</c:v>
                </c:pt>
                <c:pt idx="60">
                  <c:v>-8.1281872149565795E-2</c:v>
                </c:pt>
                <c:pt idx="61">
                  <c:v>-7.9307173657822999E-2</c:v>
                </c:pt>
                <c:pt idx="62">
                  <c:v>-7.5863720610591601E-2</c:v>
                </c:pt>
                <c:pt idx="63">
                  <c:v>-7.1727475387346598E-2</c:v>
                </c:pt>
                <c:pt idx="64">
                  <c:v>-6.7674400367562795E-2</c:v>
                </c:pt>
                <c:pt idx="65">
                  <c:v>-6.4480457930714899E-2</c:v>
                </c:pt>
                <c:pt idx="66">
                  <c:v>-5.8608563472271301E-2</c:v>
                </c:pt>
                <c:pt idx="67">
                  <c:v>-4.8957696107269903E-2</c:v>
                </c:pt>
                <c:pt idx="68">
                  <c:v>-3.7829239793102702E-2</c:v>
                </c:pt>
                <c:pt idx="69">
                  <c:v>-2.7524578487161298E-2</c:v>
                </c:pt>
                <c:pt idx="70">
                  <c:v>-2.0345096146837702E-2</c:v>
                </c:pt>
                <c:pt idx="71">
                  <c:v>-1.7474227324080001E-2</c:v>
                </c:pt>
                <c:pt idx="72">
                  <c:v>-1.3103854398779599E-2</c:v>
                </c:pt>
                <c:pt idx="73">
                  <c:v>-8.4431178934378792E-3</c:v>
                </c:pt>
                <c:pt idx="74">
                  <c:v>-4.70115833055671E-3</c:v>
                </c:pt>
                <c:pt idx="75">
                  <c:v>-3.0871162326370398E-3</c:v>
                </c:pt>
                <c:pt idx="76">
                  <c:v>-4.7106923171035099E-3</c:v>
                </c:pt>
                <c:pt idx="77">
                  <c:v>-9.0811791296153601E-3</c:v>
                </c:pt>
                <c:pt idx="78">
                  <c:v>-1.49558556899352E-2</c:v>
                </c:pt>
                <c:pt idx="79">
                  <c:v>-2.1092001017826299E-2</c:v>
                </c:pt>
                <c:pt idx="80">
                  <c:v>-2.62468941330515E-2</c:v>
                </c:pt>
                <c:pt idx="81">
                  <c:v>-2.95199068337532E-2</c:v>
                </c:pt>
                <c:pt idx="82">
                  <c:v>-3.51792796210873E-2</c:v>
                </c:pt>
                <c:pt idx="83">
                  <c:v>-4.1881647759220299E-2</c:v>
                </c:pt>
                <c:pt idx="84">
                  <c:v>-4.8283646512318E-2</c:v>
                </c:pt>
                <c:pt idx="85">
                  <c:v>-5.3041911144546899E-2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-4.4123118908661101E-2</c:v>
                </c:pt>
                <c:pt idx="91">
                  <c:v>-4.4858569980112097E-2</c:v>
                </c:pt>
                <c:pt idx="92">
                  <c:v>-4.4757340518857103E-2</c:v>
                </c:pt>
                <c:pt idx="93">
                  <c:v>-4.3872290460546803E-2</c:v>
                </c:pt>
                <c:pt idx="94">
                  <c:v>-4.2256279740831702E-2</c:v>
                </c:pt>
                <c:pt idx="95">
                  <c:v>-3.9962168295362199E-2</c:v>
                </c:pt>
                <c:pt idx="96">
                  <c:v>-3.4012082131551997E-2</c:v>
                </c:pt>
                <c:pt idx="97">
                  <c:v>-2.59709779592452E-2</c:v>
                </c:pt>
                <c:pt idx="98">
                  <c:v>-1.78006768805055E-2</c:v>
                </c:pt>
                <c:pt idx="99">
                  <c:v>-1.14629999973968E-2</c:v>
                </c:pt>
                <c:pt idx="100">
                  <c:v>-8.9197684119827203E-3</c:v>
                </c:pt>
                <c:pt idx="101">
                  <c:v>-1.75291941731395E-3</c:v>
                </c:pt>
                <c:pt idx="102">
                  <c:v>6.0602069623482196E-3</c:v>
                </c:pt>
                <c:pt idx="103">
                  <c:v>1.34778355963266E-2</c:v>
                </c:pt>
                <c:pt idx="104">
                  <c:v>1.9458191353943301E-2</c:v>
                </c:pt>
                <c:pt idx="105">
                  <c:v>2.2959499104521199E-2</c:v>
                </c:pt>
                <c:pt idx="106">
                  <c:v>2.4686476642058398E-2</c:v>
                </c:pt>
                <c:pt idx="107">
                  <c:v>2.5795534710218899E-2</c:v>
                </c:pt>
                <c:pt idx="108">
                  <c:v>2.62610486864574E-2</c:v>
                </c:pt>
                <c:pt idx="109">
                  <c:v>2.6057393948228799E-2</c:v>
                </c:pt>
                <c:pt idx="110">
                  <c:v>2.5158945872987799E-2</c:v>
                </c:pt>
                <c:pt idx="111">
                  <c:v>2.1272683078573201E-2</c:v>
                </c:pt>
                <c:pt idx="112">
                  <c:v>1.4613201610300299E-2</c:v>
                </c:pt>
                <c:pt idx="113">
                  <c:v>6.87548483412818E-3</c:v>
                </c:pt>
                <c:pt idx="114">
                  <c:v>-2.45483883983391E-4</c:v>
                </c:pt>
                <c:pt idx="115">
                  <c:v>-5.0547211780753096E-3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-2.9550640111205902E-2</c:v>
                </c:pt>
                <c:pt idx="121">
                  <c:v>-3.0599525057789401E-2</c:v>
                </c:pt>
                <c:pt idx="122">
                  <c:v>-3.2584953351798097E-2</c:v>
                </c:pt>
                <c:pt idx="123">
                  <c:v>-3.4936496490972302E-2</c:v>
                </c:pt>
                <c:pt idx="124">
                  <c:v>-3.70837259730524E-2</c:v>
                </c:pt>
                <c:pt idx="125">
                  <c:v>-3.8456213295778703E-2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-4.6376458732480898E-2</c:v>
                </c:pt>
                <c:pt idx="131">
                  <c:v>-4.6988008652824903E-2</c:v>
                </c:pt>
                <c:pt idx="132">
                  <c:v>-4.7680678806826401E-2</c:v>
                </c:pt>
                <c:pt idx="133">
                  <c:v>-4.8467501145379899E-2</c:v>
                </c:pt>
                <c:pt idx="134">
                  <c:v>-4.9361507619379803E-2</c:v>
                </c:pt>
                <c:pt idx="135">
                  <c:v>-5.0375730179720503E-2</c:v>
                </c:pt>
                <c:pt idx="136">
                  <c:v>-5.5529817949665702E-2</c:v>
                </c:pt>
                <c:pt idx="137">
                  <c:v>-6.0273667714862797E-2</c:v>
                </c:pt>
                <c:pt idx="138">
                  <c:v>-6.44315677778588E-2</c:v>
                </c:pt>
                <c:pt idx="139">
                  <c:v>-6.7827806441200303E-2</c:v>
                </c:pt>
                <c:pt idx="140">
                  <c:v>-7.0286672007434506E-2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-7.4062236432453799E-2</c:v>
                </c:pt>
                <c:pt idx="146">
                  <c:v>-7.04925231418813E-2</c:v>
                </c:pt>
                <c:pt idx="147">
                  <c:v>-6.3944008491430407E-2</c:v>
                </c:pt>
                <c:pt idx="148">
                  <c:v>-5.6942060043940902E-2</c:v>
                </c:pt>
                <c:pt idx="149">
                  <c:v>-5.2012045362252401E-2</c:v>
                </c:pt>
                <c:pt idx="150">
                  <c:v>-5.1679332009204701E-2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-4.4815593827443302E-2</c:v>
                </c:pt>
                <c:pt idx="156">
                  <c:v>-4.6129591932359999E-2</c:v>
                </c:pt>
                <c:pt idx="157">
                  <c:v>-4.8251034095878699E-2</c:v>
                </c:pt>
                <c:pt idx="158">
                  <c:v>-5.0782763072950203E-2</c:v>
                </c:pt>
                <c:pt idx="159">
                  <c:v>-5.3327621618526E-2</c:v>
                </c:pt>
                <c:pt idx="160">
                  <c:v>-5.5488452487557002E-2</c:v>
                </c:pt>
                <c:pt idx="161">
                  <c:v>-5.9072450488348298E-2</c:v>
                </c:pt>
                <c:pt idx="162">
                  <c:v>-6.3668547866469499E-2</c:v>
                </c:pt>
                <c:pt idx="163">
                  <c:v>-6.8477061163289499E-2</c:v>
                </c:pt>
                <c:pt idx="164">
                  <c:v>-7.2698306920177397E-2</c:v>
                </c:pt>
                <c:pt idx="165">
                  <c:v>-7.5532601678502204E-2</c:v>
                </c:pt>
              </c:numCache>
            </c:numRef>
          </c:xVal>
          <c:yVal>
            <c:numRef>
              <c:f>'Centre of Mass'!$BU$40:$BU$205</c:f>
              <c:numCache>
                <c:formatCode>General</c:formatCode>
                <c:ptCount val="166"/>
                <c:pt idx="0">
                  <c:v>-8.7134291894875003E-3</c:v>
                </c:pt>
                <c:pt idx="1">
                  <c:v>-3.6660944105459002E-3</c:v>
                </c:pt>
                <c:pt idx="2">
                  <c:v>1.8352598710926901E-3</c:v>
                </c:pt>
                <c:pt idx="3">
                  <c:v>7.3756123878047902E-3</c:v>
                </c:pt>
                <c:pt idx="4">
                  <c:v>1.2539941871967299E-2</c:v>
                </c:pt>
                <c:pt idx="5">
                  <c:v>1.6913227055956999E-2</c:v>
                </c:pt>
                <c:pt idx="6">
                  <c:v>2.2319957334596699E-2</c:v>
                </c:pt>
                <c:pt idx="7">
                  <c:v>2.35609537370624E-2</c:v>
                </c:pt>
                <c:pt idx="8">
                  <c:v>2.1851897165705299E-2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-1.78176298053896E-2</c:v>
                </c:pt>
                <c:pt idx="23">
                  <c:v>-1.8278311709948099E-2</c:v>
                </c:pt>
                <c:pt idx="24">
                  <c:v>-1.86924788234866E-2</c:v>
                </c:pt>
                <c:pt idx="25">
                  <c:v>-1.89734467085945E-2</c:v>
                </c:pt>
                <c:pt idx="26">
                  <c:v>-2.0030840656823399E-2</c:v>
                </c:pt>
                <c:pt idx="27">
                  <c:v>-2.19445362773069E-2</c:v>
                </c:pt>
                <c:pt idx="28">
                  <c:v>-2.4228837153001899E-2</c:v>
                </c:pt>
                <c:pt idx="29">
                  <c:v>-2.6398046866865199E-2</c:v>
                </c:pt>
                <c:pt idx="30">
                  <c:v>-2.79664690018534E-2</c:v>
                </c:pt>
                <c:pt idx="31">
                  <c:v>-3.2929193717591003E-2</c:v>
                </c:pt>
                <c:pt idx="32">
                  <c:v>-4.2920250317582599E-2</c:v>
                </c:pt>
                <c:pt idx="33">
                  <c:v>-5.4862292464961798E-2</c:v>
                </c:pt>
                <c:pt idx="34">
                  <c:v>-6.5677973822861793E-2</c:v>
                </c:pt>
                <c:pt idx="35">
                  <c:v>-7.2289948054416006E-2</c:v>
                </c:pt>
                <c:pt idx="36">
                  <c:v>-7.6107016233157798E-2</c:v>
                </c:pt>
                <c:pt idx="37">
                  <c:v>-8.0091352186113796E-2</c:v>
                </c:pt>
                <c:pt idx="38">
                  <c:v>-8.4138114600470604E-2</c:v>
                </c:pt>
                <c:pt idx="39">
                  <c:v>-8.8142462163414495E-2</c:v>
                </c:pt>
                <c:pt idx="40">
                  <c:v>-9.19995535621317E-2</c:v>
                </c:pt>
                <c:pt idx="41">
                  <c:v>-9.4594254032258102E-2</c:v>
                </c:pt>
                <c:pt idx="42">
                  <c:v>-9.7044138778400194E-2</c:v>
                </c:pt>
                <c:pt idx="43">
                  <c:v>-9.9302497774318502E-2</c:v>
                </c:pt>
                <c:pt idx="44">
                  <c:v>-0.101322620993773</c:v>
                </c:pt>
                <c:pt idx="45">
                  <c:v>-0.103057798410525</c:v>
                </c:pt>
                <c:pt idx="46">
                  <c:v>-0.103483093931569</c:v>
                </c:pt>
                <c:pt idx="47">
                  <c:v>-9.9986162703825598E-2</c:v>
                </c:pt>
                <c:pt idx="48">
                  <c:v>-9.4812014515087806E-2</c:v>
                </c:pt>
                <c:pt idx="49">
                  <c:v>-9.0205659153147696E-2</c:v>
                </c:pt>
                <c:pt idx="50">
                  <c:v>-8.8412106405797705E-2</c:v>
                </c:pt>
                <c:pt idx="51">
                  <c:v>-8.1835713792977896E-2</c:v>
                </c:pt>
                <c:pt idx="52">
                  <c:v>-7.53456151471293E-2</c:v>
                </c:pt>
                <c:pt idx="53">
                  <c:v>-6.8939516454424393E-2</c:v>
                </c:pt>
                <c:pt idx="54">
                  <c:v>-6.2615123701035003E-2</c:v>
                </c:pt>
                <c:pt idx="55">
                  <c:v>-5.6370142873133598E-2</c:v>
                </c:pt>
                <c:pt idx="56">
                  <c:v>-4.7098763965826101E-2</c:v>
                </c:pt>
                <c:pt idx="57">
                  <c:v>-3.4640511763572697E-2</c:v>
                </c:pt>
                <c:pt idx="58">
                  <c:v>-2.1480096094775001E-2</c:v>
                </c:pt>
                <c:pt idx="59">
                  <c:v>-1.0102226787833899E-2</c:v>
                </c:pt>
                <c:pt idx="60">
                  <c:v>-2.9916136711510099E-3</c:v>
                </c:pt>
                <c:pt idx="61">
                  <c:v>5.9138944350152498E-3</c:v>
                </c:pt>
                <c:pt idx="62">
                  <c:v>1.3276409793519199E-2</c:v>
                </c:pt>
                <c:pt idx="63">
                  <c:v>1.9165338524854698E-2</c:v>
                </c:pt>
                <c:pt idx="64">
                  <c:v>2.3650086749515801E-2</c:v>
                </c:pt>
                <c:pt idx="65">
                  <c:v>2.6800060587996399E-2</c:v>
                </c:pt>
                <c:pt idx="66">
                  <c:v>3.10986520309669E-2</c:v>
                </c:pt>
                <c:pt idx="67">
                  <c:v>3.6796591908931899E-2</c:v>
                </c:pt>
                <c:pt idx="68">
                  <c:v>4.27429686035736E-2</c:v>
                </c:pt>
                <c:pt idx="69">
                  <c:v>4.7786870496574298E-2</c:v>
                </c:pt>
                <c:pt idx="70">
                  <c:v>5.0777385969616201E-2</c:v>
                </c:pt>
                <c:pt idx="71">
                  <c:v>5.1417074165955201E-2</c:v>
                </c:pt>
                <c:pt idx="72">
                  <c:v>5.1893545718882099E-2</c:v>
                </c:pt>
                <c:pt idx="73">
                  <c:v>5.1723154181157402E-2</c:v>
                </c:pt>
                <c:pt idx="74">
                  <c:v>5.0422253105541603E-2</c:v>
                </c:pt>
                <c:pt idx="75">
                  <c:v>4.7507196044794801E-2</c:v>
                </c:pt>
                <c:pt idx="76">
                  <c:v>4.4191784762281597E-2</c:v>
                </c:pt>
                <c:pt idx="77">
                  <c:v>4.2297002553676702E-2</c:v>
                </c:pt>
                <c:pt idx="78">
                  <c:v>4.1151777161123698E-2</c:v>
                </c:pt>
                <c:pt idx="79">
                  <c:v>4.00850363267665E-2</c:v>
                </c:pt>
                <c:pt idx="80">
                  <c:v>3.8425707792748703E-2</c:v>
                </c:pt>
                <c:pt idx="81">
                  <c:v>3.6261598598992098E-2</c:v>
                </c:pt>
                <c:pt idx="82">
                  <c:v>3.2338371269705797E-2</c:v>
                </c:pt>
                <c:pt idx="83">
                  <c:v>2.7998463173431298E-2</c:v>
                </c:pt>
                <c:pt idx="84">
                  <c:v>2.4584311678710499E-2</c:v>
                </c:pt>
                <c:pt idx="85">
                  <c:v>2.3438354154084799E-2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2.6688207076886201E-2</c:v>
                </c:pt>
                <c:pt idx="91">
                  <c:v>2.4368365256461001E-2</c:v>
                </c:pt>
                <c:pt idx="92">
                  <c:v>2.1864026153710001E-2</c:v>
                </c:pt>
                <c:pt idx="93">
                  <c:v>1.94316800381099E-2</c:v>
                </c:pt>
                <c:pt idx="94">
                  <c:v>1.7327817179137402E-2</c:v>
                </c:pt>
                <c:pt idx="95">
                  <c:v>1.5808927846269201E-2</c:v>
                </c:pt>
                <c:pt idx="96">
                  <c:v>1.6271700394635401E-2</c:v>
                </c:pt>
                <c:pt idx="97">
                  <c:v>2.00624036839584E-2</c:v>
                </c:pt>
                <c:pt idx="98">
                  <c:v>2.52259034184385E-2</c:v>
                </c:pt>
                <c:pt idx="99">
                  <c:v>2.9807065302276201E-2</c:v>
                </c:pt>
                <c:pt idx="100">
                  <c:v>3.1850755039671802E-2</c:v>
                </c:pt>
                <c:pt idx="101">
                  <c:v>3.4755163646160901E-2</c:v>
                </c:pt>
                <c:pt idx="102">
                  <c:v>3.5461711770340902E-2</c:v>
                </c:pt>
                <c:pt idx="103">
                  <c:v>3.4774524472083998E-2</c:v>
                </c:pt>
                <c:pt idx="104">
                  <c:v>3.3497726811262202E-2</c:v>
                </c:pt>
                <c:pt idx="105">
                  <c:v>3.2435443847747797E-2</c:v>
                </c:pt>
                <c:pt idx="106">
                  <c:v>3.1231127262125399E-2</c:v>
                </c:pt>
                <c:pt idx="107">
                  <c:v>2.93451957167996E-2</c:v>
                </c:pt>
                <c:pt idx="108">
                  <c:v>2.7186422952373002E-2</c:v>
                </c:pt>
                <c:pt idx="109">
                  <c:v>2.51635827094484E-2</c:v>
                </c:pt>
                <c:pt idx="110">
                  <c:v>2.3685448728628201E-2</c:v>
                </c:pt>
                <c:pt idx="111">
                  <c:v>2.2871277189758201E-2</c:v>
                </c:pt>
                <c:pt idx="112">
                  <c:v>2.3200695948478699E-2</c:v>
                </c:pt>
                <c:pt idx="113">
                  <c:v>2.3880561926008501E-2</c:v>
                </c:pt>
                <c:pt idx="114">
                  <c:v>2.4117732043566101E-2</c:v>
                </c:pt>
                <c:pt idx="115">
                  <c:v>2.3119063222370301E-2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1.8153784179179101E-2</c:v>
                </c:pt>
                <c:pt idx="121">
                  <c:v>1.9321063016722501E-2</c:v>
                </c:pt>
                <c:pt idx="122">
                  <c:v>2.19468465607363E-2</c:v>
                </c:pt>
                <c:pt idx="123">
                  <c:v>2.51892805452009E-2</c:v>
                </c:pt>
                <c:pt idx="124">
                  <c:v>2.8206510704096299E-2</c:v>
                </c:pt>
                <c:pt idx="125">
                  <c:v>3.0156682771403001E-2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3.8728729122847201E-2</c:v>
                </c:pt>
                <c:pt idx="131">
                  <c:v>3.9134728896374302E-2</c:v>
                </c:pt>
                <c:pt idx="132">
                  <c:v>3.9422318509339999E-2</c:v>
                </c:pt>
                <c:pt idx="133">
                  <c:v>3.9577782687581997E-2</c:v>
                </c:pt>
                <c:pt idx="134">
                  <c:v>3.9587406156937899E-2</c:v>
                </c:pt>
                <c:pt idx="135">
                  <c:v>3.9437473643245402E-2</c:v>
                </c:pt>
                <c:pt idx="136">
                  <c:v>3.75356060231367E-2</c:v>
                </c:pt>
                <c:pt idx="137">
                  <c:v>3.4371591518461399E-2</c:v>
                </c:pt>
                <c:pt idx="138">
                  <c:v>3.0300318949269999E-2</c:v>
                </c:pt>
                <c:pt idx="139">
                  <c:v>2.5676677135612998E-2</c:v>
                </c:pt>
                <c:pt idx="140">
                  <c:v>2.0855554897540499E-2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-1.9475770658489398E-2</c:v>
                </c:pt>
                <c:pt idx="146">
                  <c:v>-1.50028260298007E-2</c:v>
                </c:pt>
                <c:pt idx="147">
                  <c:v>-8.6430306232950192E-3</c:v>
                </c:pt>
                <c:pt idx="148">
                  <c:v>-1.69967714602549E-3</c:v>
                </c:pt>
                <c:pt idx="149">
                  <c:v>4.5239416949540796E-3</c:v>
                </c:pt>
                <c:pt idx="150">
                  <c:v>8.7245331925904206E-3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-4.4992607093025702E-2</c:v>
                </c:pt>
                <c:pt idx="156">
                  <c:v>-4.8751047762344103E-2</c:v>
                </c:pt>
                <c:pt idx="157">
                  <c:v>-5.3456623289739498E-2</c:v>
                </c:pt>
                <c:pt idx="158">
                  <c:v>-5.8404534533205703E-2</c:v>
                </c:pt>
                <c:pt idx="159">
                  <c:v>-6.2889982350736201E-2</c:v>
                </c:pt>
                <c:pt idx="160">
                  <c:v>-6.6208167600324899E-2</c:v>
                </c:pt>
                <c:pt idx="161">
                  <c:v>-6.9963972594181606E-2</c:v>
                </c:pt>
                <c:pt idx="162">
                  <c:v>-7.3732272642079197E-2</c:v>
                </c:pt>
                <c:pt idx="163">
                  <c:v>-7.7744226243778594E-2</c:v>
                </c:pt>
                <c:pt idx="164">
                  <c:v>-8.2230991899039901E-2</c:v>
                </c:pt>
                <c:pt idx="165">
                  <c:v>-8.7423728107624096E-2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0F7-40D8-83E6-15D936343178}"/>
            </c:ext>
          </c:extLst>
        </c:ser>
        <c:ser>
          <c:idx val="9"/>
          <c:order val="9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Mass'!$BV$40:$BV$180</c:f>
              <c:numCache>
                <c:formatCode>General</c:formatCode>
                <c:ptCount val="141"/>
                <c:pt idx="0">
                  <c:v>0.4596269756167749</c:v>
                </c:pt>
                <c:pt idx="1">
                  <c:v>0.45823572922667288</c:v>
                </c:pt>
                <c:pt idx="2">
                  <c:v>0.45643458477117294</c:v>
                </c:pt>
                <c:pt idx="3">
                  <c:v>0.45454907579508691</c:v>
                </c:pt>
                <c:pt idx="4">
                  <c:v>0.45290473584322288</c:v>
                </c:pt>
                <c:pt idx="5">
                  <c:v>0.45182709846038993</c:v>
                </c:pt>
                <c:pt idx="6">
                  <c:v>0.44848118605747489</c:v>
                </c:pt>
                <c:pt idx="7">
                  <c:v>0.44382199456424687</c:v>
                </c:pt>
                <c:pt idx="8">
                  <c:v>0.43848353154722991</c:v>
                </c:pt>
                <c:pt idx="9">
                  <c:v>0.43309980457294589</c:v>
                </c:pt>
                <c:pt idx="10">
                  <c:v>0.42830482120791491</c:v>
                </c:pt>
                <c:pt idx="11">
                  <c:v>0.41690503428535691</c:v>
                </c:pt>
                <c:pt idx="12">
                  <c:v>0.39876759603285694</c:v>
                </c:pt>
                <c:pt idx="13">
                  <c:v>0.3782419768904029</c:v>
                </c:pt>
                <c:pt idx="14">
                  <c:v>0.35967764729798291</c:v>
                </c:pt>
                <c:pt idx="15">
                  <c:v>0.34742407769558592</c:v>
                </c:pt>
                <c:pt idx="16">
                  <c:v>0.34037199739181889</c:v>
                </c:pt>
                <c:pt idx="17">
                  <c:v>0.33132007743942993</c:v>
                </c:pt>
                <c:pt idx="18">
                  <c:v>0.32175373589699391</c:v>
                </c:pt>
                <c:pt idx="19">
                  <c:v>0.31315839082308089</c:v>
                </c:pt>
                <c:pt idx="20">
                  <c:v>0.30701946027626548</c:v>
                </c:pt>
                <c:pt idx="21">
                  <c:v>0.29485948343829749</c:v>
                </c:pt>
                <c:pt idx="22">
                  <c:v>0.28429088669691199</c:v>
                </c:pt>
                <c:pt idx="23">
                  <c:v>0.27559179664790551</c:v>
                </c:pt>
                <c:pt idx="24">
                  <c:v>0.26904033988707421</c:v>
                </c:pt>
                <c:pt idx="25">
                  <c:v>0.26491464301021483</c:v>
                </c:pt>
                <c:pt idx="26">
                  <c:v>0.26232068160751582</c:v>
                </c:pt>
                <c:pt idx="27">
                  <c:v>0.26008364922134353</c:v>
                </c:pt>
                <c:pt idx="28">
                  <c:v>0.25783031729640149</c:v>
                </c:pt>
                <c:pt idx="29">
                  <c:v>0.25518745727739361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0.2296584094572276</c:v>
                </c:pt>
                <c:pt idx="36">
                  <c:v>0.22813181448334149</c:v>
                </c:pt>
                <c:pt idx="37">
                  <c:v>0.22661223406691242</c:v>
                </c:pt>
                <c:pt idx="38">
                  <c:v>0.22510373422441199</c:v>
                </c:pt>
                <c:pt idx="39">
                  <c:v>0.2236103809723117</c:v>
                </c:pt>
                <c:pt idx="40">
                  <c:v>0.2221362403270831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0.1923549240269764</c:v>
                </c:pt>
                <c:pt idx="52">
                  <c:v>0.19199577526230149</c:v>
                </c:pt>
                <c:pt idx="53">
                  <c:v>0.1918005767765758</c:v>
                </c:pt>
                <c:pt idx="54">
                  <c:v>0.19165832497419799</c:v>
                </c:pt>
                <c:pt idx="55">
                  <c:v>0.19145801625956699</c:v>
                </c:pt>
                <c:pt idx="56">
                  <c:v>0.19092942808275309</c:v>
                </c:pt>
                <c:pt idx="57">
                  <c:v>0.19026458146194791</c:v>
                </c:pt>
                <c:pt idx="58">
                  <c:v>0.18964681175059711</c:v>
                </c:pt>
                <c:pt idx="59">
                  <c:v>0.18925945430214569</c:v>
                </c:pt>
                <c:pt idx="60">
                  <c:v>0.1892858444700396</c:v>
                </c:pt>
                <c:pt idx="61">
                  <c:v>0.1897661900599226</c:v>
                </c:pt>
                <c:pt idx="62">
                  <c:v>0.1904256006231683</c:v>
                </c:pt>
                <c:pt idx="63">
                  <c:v>0.19130854537903741</c:v>
                </c:pt>
                <c:pt idx="64">
                  <c:v>0.19245949354679101</c:v>
                </c:pt>
                <c:pt idx="65">
                  <c:v>0.19392291434569031</c:v>
                </c:pt>
                <c:pt idx="66">
                  <c:v>0.19752056478962982</c:v>
                </c:pt>
                <c:pt idx="67">
                  <c:v>0.2015605735997559</c:v>
                </c:pt>
                <c:pt idx="68">
                  <c:v>0.20598087217569683</c:v>
                </c:pt>
                <c:pt idx="69">
                  <c:v>0.21071939191708081</c:v>
                </c:pt>
                <c:pt idx="70">
                  <c:v>0.21571406422353612</c:v>
                </c:pt>
                <c:pt idx="71">
                  <c:v>0.22009331186350051</c:v>
                </c:pt>
                <c:pt idx="72">
                  <c:v>0.22626423940958021</c:v>
                </c:pt>
                <c:pt idx="73">
                  <c:v>0.23298149363871762</c:v>
                </c:pt>
                <c:pt idx="74">
                  <c:v>0.23899972132785521</c:v>
                </c:pt>
                <c:pt idx="75">
                  <c:v>0.2430735692539357</c:v>
                </c:pt>
                <c:pt idx="76">
                  <c:v>0.24457962049555532</c:v>
                </c:pt>
                <c:pt idx="77">
                  <c:v>0.24827257577745521</c:v>
                </c:pt>
                <c:pt idx="78">
                  <c:v>0.25291463743519693</c:v>
                </c:pt>
                <c:pt idx="79">
                  <c:v>0.25726800780434211</c:v>
                </c:pt>
                <c:pt idx="80">
                  <c:v>0.2600948892204521</c:v>
                </c:pt>
                <c:pt idx="81">
                  <c:v>0.26560868336131593</c:v>
                </c:pt>
                <c:pt idx="82">
                  <c:v>0.2713013015296809</c:v>
                </c:pt>
                <c:pt idx="83">
                  <c:v>0.27702952881897558</c:v>
                </c:pt>
                <c:pt idx="84">
                  <c:v>0.28265015032262797</c:v>
                </c:pt>
                <c:pt idx="85">
                  <c:v>0.28801995113406653</c:v>
                </c:pt>
                <c:pt idx="86">
                  <c:v>0.29456632038968988</c:v>
                </c:pt>
                <c:pt idx="87">
                  <c:v>0.30278477781739399</c:v>
                </c:pt>
                <c:pt idx="88">
                  <c:v>0.31152748104644229</c:v>
                </c:pt>
                <c:pt idx="89">
                  <c:v>0.31964658770609788</c:v>
                </c:pt>
                <c:pt idx="90">
                  <c:v>0.32599425542562488</c:v>
                </c:pt>
                <c:pt idx="91">
                  <c:v>0.3296036427520429</c:v>
                </c:pt>
                <c:pt idx="92">
                  <c:v>0.33463912185541289</c:v>
                </c:pt>
                <c:pt idx="93">
                  <c:v>0.3400517687016239</c:v>
                </c:pt>
                <c:pt idx="94">
                  <c:v>0.34479265925656388</c:v>
                </c:pt>
                <c:pt idx="95">
                  <c:v>0.34781286948612389</c:v>
                </c:pt>
                <c:pt idx="96">
                  <c:v>0.35453810541204289</c:v>
                </c:pt>
                <c:pt idx="97">
                  <c:v>0.36403400563835087</c:v>
                </c:pt>
                <c:pt idx="98">
                  <c:v>0.37427772991335889</c:v>
                </c:pt>
                <c:pt idx="99">
                  <c:v>0.38324643798538094</c:v>
                </c:pt>
                <c:pt idx="100">
                  <c:v>0.38891728960272687</c:v>
                </c:pt>
                <c:pt idx="101">
                  <c:v>0.3947550562384109</c:v>
                </c:pt>
                <c:pt idx="102">
                  <c:v>0.4047479107703299</c:v>
                </c:pt>
                <c:pt idx="103">
                  <c:v>0.41576364100673191</c:v>
                </c:pt>
                <c:pt idx="104">
                  <c:v>0.42467003475585891</c:v>
                </c:pt>
                <c:pt idx="105">
                  <c:v>0.42833487982595791</c:v>
                </c:pt>
                <c:pt idx="106">
                  <c:v>0.43259776514290793</c:v>
                </c:pt>
                <c:pt idx="107">
                  <c:v>0.44146307894727388</c:v>
                </c:pt>
                <c:pt idx="108">
                  <c:v>0.45183626705441993</c:v>
                </c:pt>
                <c:pt idx="109">
                  <c:v>0.4606227752797179</c:v>
                </c:pt>
                <c:pt idx="110">
                  <c:v>0.46472804943853385</c:v>
                </c:pt>
                <c:pt idx="111">
                  <c:v>0.46556419230579094</c:v>
                </c:pt>
                <c:pt idx="112">
                  <c:v>0.46638798689156691</c:v>
                </c:pt>
                <c:pt idx="113">
                  <c:v>0.46720895802944495</c:v>
                </c:pt>
                <c:pt idx="114">
                  <c:v>0.46803663055300393</c:v>
                </c:pt>
                <c:pt idx="115">
                  <c:v>0.46888052929582391</c:v>
                </c:pt>
                <c:pt idx="116">
                  <c:v>0.47012866574350087</c:v>
                </c:pt>
                <c:pt idx="117">
                  <c:v>0.47165607280961586</c:v>
                </c:pt>
                <c:pt idx="118">
                  <c:v>0.4731301011810769</c:v>
                </c:pt>
                <c:pt idx="119">
                  <c:v>0.47421810154478994</c:v>
                </c:pt>
                <c:pt idx="120">
                  <c:v>0.4745874245876649</c:v>
                </c:pt>
                <c:pt idx="121">
                  <c:v>0.47426483910109696</c:v>
                </c:pt>
                <c:pt idx="122">
                  <c:v>0.47354581830049791</c:v>
                </c:pt>
                <c:pt idx="123">
                  <c:v>0.47262554605800988</c:v>
                </c:pt>
                <c:pt idx="124">
                  <c:v>0.47169920624577688</c:v>
                </c:pt>
                <c:pt idx="125">
                  <c:v>0.47096198273594192</c:v>
                </c:pt>
                <c:pt idx="126">
                  <c:v>0.4705408585054659</c:v>
                </c:pt>
                <c:pt idx="127">
                  <c:v>0.47008123388273793</c:v>
                </c:pt>
                <c:pt idx="128">
                  <c:v>0.46963769389689791</c:v>
                </c:pt>
                <c:pt idx="129">
                  <c:v>0.46926482357708987</c:v>
                </c:pt>
                <c:pt idx="130">
                  <c:v>0.46901720795245694</c:v>
                </c:pt>
                <c:pt idx="131">
                  <c:v>0.46904619113994395</c:v>
                </c:pt>
                <c:pt idx="132">
                  <c:v>0.46919044246977692</c:v>
                </c:pt>
                <c:pt idx="133">
                  <c:v>0.46932616762092794</c:v>
                </c:pt>
                <c:pt idx="134">
                  <c:v>0.46932957227237593</c:v>
                </c:pt>
                <c:pt idx="135">
                  <c:v>0.46907686210309585</c:v>
                </c:pt>
                <c:pt idx="136">
                  <c:v>0.46888473428542887</c:v>
                </c:pt>
                <c:pt idx="137">
                  <c:v>0.46860196229535189</c:v>
                </c:pt>
                <c:pt idx="138">
                  <c:v>0.46823696925721092</c:v>
                </c:pt>
                <c:pt idx="139">
                  <c:v>0.46779817829535486</c:v>
                </c:pt>
                <c:pt idx="140">
                  <c:v>0.46729401253413094</c:v>
                </c:pt>
              </c:numCache>
            </c:numRef>
          </c:xVal>
          <c:yVal>
            <c:numRef>
              <c:f>'Centre of Mass'!$BW$40:$BW$180</c:f>
              <c:numCache>
                <c:formatCode>General</c:formatCode>
                <c:ptCount val="141"/>
                <c:pt idx="0">
                  <c:v>-0.21818301712044127</c:v>
                </c:pt>
                <c:pt idx="1">
                  <c:v>-0.21908444648652017</c:v>
                </c:pt>
                <c:pt idx="2">
                  <c:v>-0.22042366991598009</c:v>
                </c:pt>
                <c:pt idx="3">
                  <c:v>-0.22188482248680158</c:v>
                </c:pt>
                <c:pt idx="4">
                  <c:v>-0.22315203927696728</c:v>
                </c:pt>
                <c:pt idx="5">
                  <c:v>-0.22390945536445808</c:v>
                </c:pt>
                <c:pt idx="6">
                  <c:v>-0.22516420187416727</c:v>
                </c:pt>
                <c:pt idx="7">
                  <c:v>-0.22613398226488787</c:v>
                </c:pt>
                <c:pt idx="8">
                  <c:v>-0.22693018049896327</c:v>
                </c:pt>
                <c:pt idx="9">
                  <c:v>-0.22766418053873727</c:v>
                </c:pt>
                <c:pt idx="10">
                  <c:v>-0.22844736634655377</c:v>
                </c:pt>
                <c:pt idx="11">
                  <c:v>-0.23034326606181577</c:v>
                </c:pt>
                <c:pt idx="12">
                  <c:v>-0.23306172707980108</c:v>
                </c:pt>
                <c:pt idx="13">
                  <c:v>-0.23603907318518727</c:v>
                </c:pt>
                <c:pt idx="14">
                  <c:v>-0.23871162816265187</c:v>
                </c:pt>
                <c:pt idx="15">
                  <c:v>-0.24051571579687267</c:v>
                </c:pt>
                <c:pt idx="16">
                  <c:v>-0.24184782077083089</c:v>
                </c:pt>
                <c:pt idx="17">
                  <c:v>-0.2438172837393229</c:v>
                </c:pt>
                <c:pt idx="18">
                  <c:v>-0.24595724754613207</c:v>
                </c:pt>
                <c:pt idx="19">
                  <c:v>-0.24780085503504173</c:v>
                </c:pt>
                <c:pt idx="20">
                  <c:v>-0.24888124904983494</c:v>
                </c:pt>
                <c:pt idx="21">
                  <c:v>-0.25016737613380835</c:v>
                </c:pt>
                <c:pt idx="22">
                  <c:v>-0.25095403524095933</c:v>
                </c:pt>
                <c:pt idx="23">
                  <c:v>-0.25136931887626701</c:v>
                </c:pt>
                <c:pt idx="24">
                  <c:v>-0.25154131954471065</c:v>
                </c:pt>
                <c:pt idx="25">
                  <c:v>-0.25159812975126955</c:v>
                </c:pt>
                <c:pt idx="26">
                  <c:v>-0.25157133835073203</c:v>
                </c:pt>
                <c:pt idx="27">
                  <c:v>-0.25142585348868496</c:v>
                </c:pt>
                <c:pt idx="28">
                  <c:v>-0.25119130545927193</c:v>
                </c:pt>
                <c:pt idx="29">
                  <c:v>-0.25089732455663705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-0.23917643584411977</c:v>
                </c:pt>
                <c:pt idx="36">
                  <c:v>-0.23931373188503396</c:v>
                </c:pt>
                <c:pt idx="37">
                  <c:v>-0.23969655906994988</c:v>
                </c:pt>
                <c:pt idx="38">
                  <c:v>-0.24022205366446608</c:v>
                </c:pt>
                <c:pt idx="39">
                  <c:v>-0.24078735193418097</c:v>
                </c:pt>
                <c:pt idx="40">
                  <c:v>-0.24128959014469278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-0.25685047039938319</c:v>
                </c:pt>
                <c:pt idx="52">
                  <c:v>-0.25740012278017843</c:v>
                </c:pt>
                <c:pt idx="53">
                  <c:v>-0.25795258582927616</c:v>
                </c:pt>
                <c:pt idx="54">
                  <c:v>-0.2586642229313067</c:v>
                </c:pt>
                <c:pt idx="55">
                  <c:v>-0.25969139747090042</c:v>
                </c:pt>
                <c:pt idx="56">
                  <c:v>-0.26148461147488422</c:v>
                </c:pt>
                <c:pt idx="57">
                  <c:v>-0.2632133837784762</c:v>
                </c:pt>
                <c:pt idx="58">
                  <c:v>-0.2649393069462902</c:v>
                </c:pt>
                <c:pt idx="59">
                  <c:v>-0.26672397354293975</c:v>
                </c:pt>
                <c:pt idx="60">
                  <c:v>-0.26862897613303838</c:v>
                </c:pt>
                <c:pt idx="61">
                  <c:v>-0.27123603521712697</c:v>
                </c:pt>
                <c:pt idx="62">
                  <c:v>-0.2736274975026935</c:v>
                </c:pt>
                <c:pt idx="63">
                  <c:v>-0.27586723773233157</c:v>
                </c:pt>
                <c:pt idx="64">
                  <c:v>-0.27801913064863548</c:v>
                </c:pt>
                <c:pt idx="65">
                  <c:v>-0.28014705099419929</c:v>
                </c:pt>
                <c:pt idx="66">
                  <c:v>-0.28383702599857397</c:v>
                </c:pt>
                <c:pt idx="67">
                  <c:v>-0.28620519937552485</c:v>
                </c:pt>
                <c:pt idx="68">
                  <c:v>-0.28736109383327296</c:v>
                </c:pt>
                <c:pt idx="69">
                  <c:v>-0.28741423208004097</c:v>
                </c:pt>
                <c:pt idx="70">
                  <c:v>-0.28647413682404999</c:v>
                </c:pt>
                <c:pt idx="71">
                  <c:v>-0.2855263599965891</c:v>
                </c:pt>
                <c:pt idx="72">
                  <c:v>-0.28440500303370309</c:v>
                </c:pt>
                <c:pt idx="73">
                  <c:v>-0.28317041337637888</c:v>
                </c:pt>
                <c:pt idx="74">
                  <c:v>-0.28188293846560419</c:v>
                </c:pt>
                <c:pt idx="75">
                  <c:v>-0.28060292574236578</c:v>
                </c:pt>
                <c:pt idx="76">
                  <c:v>-0.28027069944753707</c:v>
                </c:pt>
                <c:pt idx="77">
                  <c:v>-0.27944625562185277</c:v>
                </c:pt>
                <c:pt idx="78">
                  <c:v>-0.27838794685351448</c:v>
                </c:pt>
                <c:pt idx="79">
                  <c:v>-0.27735412573072488</c:v>
                </c:pt>
                <c:pt idx="80">
                  <c:v>-0.27660314484168558</c:v>
                </c:pt>
                <c:pt idx="81">
                  <c:v>-0.27512279049126898</c:v>
                </c:pt>
                <c:pt idx="82">
                  <c:v>-0.27391848491845067</c:v>
                </c:pt>
                <c:pt idx="83">
                  <c:v>-0.27273005460327687</c:v>
                </c:pt>
                <c:pt idx="84">
                  <c:v>-0.27129732602579371</c:v>
                </c:pt>
                <c:pt idx="85">
                  <c:v>-0.26936012566604689</c:v>
                </c:pt>
                <c:pt idx="86">
                  <c:v>-0.26724625065778168</c:v>
                </c:pt>
                <c:pt idx="87">
                  <c:v>-0.26550999534134079</c:v>
                </c:pt>
                <c:pt idx="88">
                  <c:v>-0.26405752466072741</c:v>
                </c:pt>
                <c:pt idx="89">
                  <c:v>-0.26279500355994506</c:v>
                </c:pt>
                <c:pt idx="90">
                  <c:v>-0.26162859698299762</c:v>
                </c:pt>
                <c:pt idx="91">
                  <c:v>-0.26094512224361877</c:v>
                </c:pt>
                <c:pt idx="92">
                  <c:v>-0.26010931256567094</c:v>
                </c:pt>
                <c:pt idx="93">
                  <c:v>-0.25922236218380201</c:v>
                </c:pt>
                <c:pt idx="94">
                  <c:v>-0.25838546533265949</c:v>
                </c:pt>
                <c:pt idx="95">
                  <c:v>-0.25769981624689081</c:v>
                </c:pt>
                <c:pt idx="96">
                  <c:v>-0.25604980504445007</c:v>
                </c:pt>
                <c:pt idx="97">
                  <c:v>-0.25421070312127952</c:v>
                </c:pt>
                <c:pt idx="98">
                  <c:v>-0.25239035782812591</c:v>
                </c:pt>
                <c:pt idx="99">
                  <c:v>-0.25079661651573554</c:v>
                </c:pt>
                <c:pt idx="100">
                  <c:v>-0.24963732653485474</c:v>
                </c:pt>
                <c:pt idx="101">
                  <c:v>-0.24819864019953911</c:v>
                </c:pt>
                <c:pt idx="102">
                  <c:v>-0.24579292220099683</c:v>
                </c:pt>
                <c:pt idx="103">
                  <c:v>-0.24315936345239836</c:v>
                </c:pt>
                <c:pt idx="104">
                  <c:v>-0.24103715486691427</c:v>
                </c:pt>
                <c:pt idx="105">
                  <c:v>-0.24016548735771517</c:v>
                </c:pt>
                <c:pt idx="106">
                  <c:v>-0.23909876981685818</c:v>
                </c:pt>
                <c:pt idx="107">
                  <c:v>-0.23695903211462618</c:v>
                </c:pt>
                <c:pt idx="108">
                  <c:v>-0.23450846297357847</c:v>
                </c:pt>
                <c:pt idx="109">
                  <c:v>-0.23250925111627277</c:v>
                </c:pt>
                <c:pt idx="110">
                  <c:v>-0.23172358526526818</c:v>
                </c:pt>
                <c:pt idx="111">
                  <c:v>-0.23186292331786129</c:v>
                </c:pt>
                <c:pt idx="112">
                  <c:v>-0.23206995935148866</c:v>
                </c:pt>
                <c:pt idx="113">
                  <c:v>-0.23228909068684397</c:v>
                </c:pt>
                <c:pt idx="114">
                  <c:v>-0.23246471464462168</c:v>
                </c:pt>
                <c:pt idx="115">
                  <c:v>-0.23254122854551618</c:v>
                </c:pt>
                <c:pt idx="116">
                  <c:v>-0.23228051603182179</c:v>
                </c:pt>
                <c:pt idx="117">
                  <c:v>-0.23156692960513678</c:v>
                </c:pt>
                <c:pt idx="118">
                  <c:v>-0.23052756910411737</c:v>
                </c:pt>
                <c:pt idx="119">
                  <c:v>-0.22928953436742108</c:v>
                </c:pt>
                <c:pt idx="120">
                  <c:v>-0.22797992523370397</c:v>
                </c:pt>
                <c:pt idx="121">
                  <c:v>-0.22735852830116307</c:v>
                </c:pt>
                <c:pt idx="122">
                  <c:v>-0.22696176542324198</c:v>
                </c:pt>
                <c:pt idx="123">
                  <c:v>-0.22673797292483358</c:v>
                </c:pt>
                <c:pt idx="124">
                  <c:v>-0.22663548713083037</c:v>
                </c:pt>
                <c:pt idx="125">
                  <c:v>-0.22660264436612498</c:v>
                </c:pt>
                <c:pt idx="126">
                  <c:v>-0.22650174867269046</c:v>
                </c:pt>
                <c:pt idx="127">
                  <c:v>-0.22617351188606988</c:v>
                </c:pt>
                <c:pt idx="128">
                  <c:v>-0.22554467189389377</c:v>
                </c:pt>
                <c:pt idx="129">
                  <c:v>-0.22454196658379258</c:v>
                </c:pt>
                <c:pt idx="130">
                  <c:v>-0.22309213384339677</c:v>
                </c:pt>
                <c:pt idx="131">
                  <c:v>-0.22245411965872139</c:v>
                </c:pt>
                <c:pt idx="132">
                  <c:v>-0.22187730968464367</c:v>
                </c:pt>
                <c:pt idx="133">
                  <c:v>-0.22125045887619957</c:v>
                </c:pt>
                <c:pt idx="134">
                  <c:v>-0.22046232218842318</c:v>
                </c:pt>
                <c:pt idx="135">
                  <c:v>-0.21940165457634977</c:v>
                </c:pt>
                <c:pt idx="136">
                  <c:v>-0.21896208492798827</c:v>
                </c:pt>
                <c:pt idx="137">
                  <c:v>-0.21850202083799469</c:v>
                </c:pt>
                <c:pt idx="138">
                  <c:v>-0.21804000003305718</c:v>
                </c:pt>
                <c:pt idx="139">
                  <c:v>-0.21759456023986298</c:v>
                </c:pt>
                <c:pt idx="140">
                  <c:v>-0.21718423918510027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0F7-40D8-83E6-15D936343178}"/>
            </c:ext>
          </c:extLst>
        </c:ser>
        <c:ser>
          <c:idx val="10"/>
          <c:order val="10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Mass'!$BH$40:$BH$140</c:f>
              <c:numCache>
                <c:formatCode>0.00</c:formatCode>
                <c:ptCount val="101"/>
                <c:pt idx="0">
                  <c:v>0.50614821507628049</c:v>
                </c:pt>
                <c:pt idx="1">
                  <c:v>0.50629442222647714</c:v>
                </c:pt>
                <c:pt idx="2">
                  <c:v>0.50644253464773858</c:v>
                </c:pt>
                <c:pt idx="3">
                  <c:v>0.50659177211915163</c:v>
                </c:pt>
                <c:pt idx="4">
                  <c:v>0.50674135441980284</c:v>
                </c:pt>
                <c:pt idx="5">
                  <c:v>0.50689050132877822</c:v>
                </c:pt>
                <c:pt idx="6">
                  <c:v>0.50812071722052554</c:v>
                </c:pt>
                <c:pt idx="7">
                  <c:v>0.51033009296082665</c:v>
                </c:pt>
                <c:pt idx="8">
                  <c:v>0.51290769047712048</c:v>
                </c:pt>
                <c:pt idx="9">
                  <c:v>0.51524257169684562</c:v>
                </c:pt>
                <c:pt idx="10">
                  <c:v>0.51672379854744044</c:v>
                </c:pt>
                <c:pt idx="11">
                  <c:v>0.51732297522657145</c:v>
                </c:pt>
                <c:pt idx="12">
                  <c:v>0.5179396005361796</c:v>
                </c:pt>
                <c:pt idx="13">
                  <c:v>0.51857013201394053</c:v>
                </c:pt>
                <c:pt idx="14">
                  <c:v>0.51921102719753021</c:v>
                </c:pt>
                <c:pt idx="15">
                  <c:v>0.5198587436246237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0.52023930235676807</c:v>
                </c:pt>
                <c:pt idx="21">
                  <c:v>0.51919083993534143</c:v>
                </c:pt>
                <c:pt idx="22">
                  <c:v>0.51821329060911026</c:v>
                </c:pt>
                <c:pt idx="23">
                  <c:v>0.51737189749775281</c:v>
                </c:pt>
                <c:pt idx="24">
                  <c:v>0.51673190372094646</c:v>
                </c:pt>
                <c:pt idx="25">
                  <c:v>0.51635855239836859</c:v>
                </c:pt>
                <c:pt idx="26">
                  <c:v>0.51510325436621196</c:v>
                </c:pt>
                <c:pt idx="27">
                  <c:v>0.512651501599657</c:v>
                </c:pt>
                <c:pt idx="28">
                  <c:v>0.50968548853989282</c:v>
                </c:pt>
                <c:pt idx="29">
                  <c:v>0.50688740962810819</c:v>
                </c:pt>
                <c:pt idx="30">
                  <c:v>0.50493945930549233</c:v>
                </c:pt>
                <c:pt idx="31">
                  <c:v>0.50332591995378673</c:v>
                </c:pt>
                <c:pt idx="32">
                  <c:v>0.50064792953509829</c:v>
                </c:pt>
                <c:pt idx="33">
                  <c:v>0.49766728003678545</c:v>
                </c:pt>
                <c:pt idx="34">
                  <c:v>0.49514576344620664</c:v>
                </c:pt>
                <c:pt idx="35">
                  <c:v>0.49384517175071974</c:v>
                </c:pt>
                <c:pt idx="36">
                  <c:v>0.49359623090928861</c:v>
                </c:pt>
                <c:pt idx="37">
                  <c:v>0.49350288637455231</c:v>
                </c:pt>
                <c:pt idx="38">
                  <c:v>0.49347379176316614</c:v>
                </c:pt>
                <c:pt idx="39">
                  <c:v>0.49341760069178442</c:v>
                </c:pt>
                <c:pt idx="40">
                  <c:v>0.49324296677706225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0.56145710075501598</c:v>
                </c:pt>
                <c:pt idx="46">
                  <c:v>0.56069560666455864</c:v>
                </c:pt>
                <c:pt idx="47">
                  <c:v>0.55999344482157654</c:v>
                </c:pt>
                <c:pt idx="48">
                  <c:v>0.55938147985039466</c:v>
                </c:pt>
                <c:pt idx="49">
                  <c:v>0.55889057637533857</c:v>
                </c:pt>
                <c:pt idx="50">
                  <c:v>0.5585515990207337</c:v>
                </c:pt>
                <c:pt idx="51">
                  <c:v>0.55778956366225541</c:v>
                </c:pt>
                <c:pt idx="52">
                  <c:v>0.55649766689315749</c:v>
                </c:pt>
                <c:pt idx="53">
                  <c:v>0.55502746265527203</c:v>
                </c:pt>
                <c:pt idx="54">
                  <c:v>0.55373050489043063</c:v>
                </c:pt>
                <c:pt idx="55">
                  <c:v>0.55295834754046547</c:v>
                </c:pt>
                <c:pt idx="56">
                  <c:v>0.55158858644126296</c:v>
                </c:pt>
                <c:pt idx="57">
                  <c:v>0.54973680171072292</c:v>
                </c:pt>
                <c:pt idx="58">
                  <c:v>0.54755486330499348</c:v>
                </c:pt>
                <c:pt idx="59">
                  <c:v>0.54519464118022321</c:v>
                </c:pt>
                <c:pt idx="60">
                  <c:v>0.54280800529256112</c:v>
                </c:pt>
                <c:pt idx="61">
                  <c:v>0.54221121476240897</c:v>
                </c:pt>
                <c:pt idx="62">
                  <c:v>0.54126526687521392</c:v>
                </c:pt>
                <c:pt idx="63">
                  <c:v>0.54011525375482905</c:v>
                </c:pt>
                <c:pt idx="64">
                  <c:v>0.53890626752510729</c:v>
                </c:pt>
                <c:pt idx="65">
                  <c:v>0.53778340030990179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0.57353130514419404</c:v>
                </c:pt>
                <c:pt idx="71">
                  <c:v>0.57273481398820103</c:v>
                </c:pt>
                <c:pt idx="72">
                  <c:v>0.57198213568577105</c:v>
                </c:pt>
                <c:pt idx="73">
                  <c:v>0.57127638249736601</c:v>
                </c:pt>
                <c:pt idx="74">
                  <c:v>0.57062066668345002</c:v>
                </c:pt>
                <c:pt idx="75">
                  <c:v>0.57001810050448909</c:v>
                </c:pt>
                <c:pt idx="76">
                  <c:v>0.56970649168642207</c:v>
                </c:pt>
                <c:pt idx="77">
                  <c:v>0.56943481913174709</c:v>
                </c:pt>
                <c:pt idx="78">
                  <c:v>0.56919885291899197</c:v>
                </c:pt>
                <c:pt idx="79">
                  <c:v>0.56899436312669105</c:v>
                </c:pt>
                <c:pt idx="80">
                  <c:v>0.56881711983337402</c:v>
                </c:pt>
                <c:pt idx="81">
                  <c:v>0.56872113254147505</c:v>
                </c:pt>
                <c:pt idx="82">
                  <c:v>0.56857868685536905</c:v>
                </c:pt>
                <c:pt idx="83">
                  <c:v>0.56840459081244499</c:v>
                </c:pt>
                <c:pt idx="84">
                  <c:v>0.56821365245009603</c:v>
                </c:pt>
                <c:pt idx="85">
                  <c:v>0.56802067980571458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0.55917790002064249</c:v>
                </c:pt>
                <c:pt idx="91">
                  <c:v>0.56059530590644724</c:v>
                </c:pt>
                <c:pt idx="92">
                  <c:v>0.56209124617234374</c:v>
                </c:pt>
                <c:pt idx="93">
                  <c:v>0.56348953685396019</c:v>
                </c:pt>
                <c:pt idx="94">
                  <c:v>0.56461399398692569</c:v>
                </c:pt>
                <c:pt idx="95">
                  <c:v>0.56528843360686865</c:v>
                </c:pt>
                <c:pt idx="96">
                  <c:v>0.56577579614072404</c:v>
                </c:pt>
                <c:pt idx="97">
                  <c:v>0.56626469149039549</c:v>
                </c:pt>
                <c:pt idx="98">
                  <c:v>0.56675431934573572</c:v>
                </c:pt>
                <c:pt idx="99">
                  <c:v>0.56724387939659593</c:v>
                </c:pt>
                <c:pt idx="100">
                  <c:v>0.56773257133282662</c:v>
                </c:pt>
              </c:numCache>
            </c:numRef>
          </c:xVal>
          <c:yVal>
            <c:numRef>
              <c:f>'Centre of Mass'!$BI$40:$BI$140</c:f>
              <c:numCache>
                <c:formatCode>0.00</c:formatCode>
                <c:ptCount val="101"/>
                <c:pt idx="0">
                  <c:v>-0.17828325725836325</c:v>
                </c:pt>
                <c:pt idx="1">
                  <c:v>-0.17815171219858555</c:v>
                </c:pt>
                <c:pt idx="2">
                  <c:v>-0.17802310226423007</c:v>
                </c:pt>
                <c:pt idx="3">
                  <c:v>-0.17789637554707036</c:v>
                </c:pt>
                <c:pt idx="4">
                  <c:v>-0.17777048013888036</c:v>
                </c:pt>
                <c:pt idx="5">
                  <c:v>-0.17764436413143386</c:v>
                </c:pt>
                <c:pt idx="6">
                  <c:v>-0.17688223148374166</c:v>
                </c:pt>
                <c:pt idx="7">
                  <c:v>-0.17569745702222686</c:v>
                </c:pt>
                <c:pt idx="8">
                  <c:v>-0.17438045025754045</c:v>
                </c:pt>
                <c:pt idx="9">
                  <c:v>-0.17322162070033315</c:v>
                </c:pt>
                <c:pt idx="10">
                  <c:v>-0.17251137786125675</c:v>
                </c:pt>
                <c:pt idx="11">
                  <c:v>-0.17225002031926406</c:v>
                </c:pt>
                <c:pt idx="12">
                  <c:v>-0.17200441958148988</c:v>
                </c:pt>
                <c:pt idx="13">
                  <c:v>-0.17177247438285675</c:v>
                </c:pt>
                <c:pt idx="14">
                  <c:v>-0.17155208345828665</c:v>
                </c:pt>
                <c:pt idx="15">
                  <c:v>-0.17134114554270247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-0.16347426089480838</c:v>
                </c:pt>
                <c:pt idx="21">
                  <c:v>-0.16383741501659346</c:v>
                </c:pt>
                <c:pt idx="22">
                  <c:v>-0.16416987608073336</c:v>
                </c:pt>
                <c:pt idx="23">
                  <c:v>-0.16444814601916366</c:v>
                </c:pt>
                <c:pt idx="24">
                  <c:v>-0.16464872676382006</c:v>
                </c:pt>
                <c:pt idx="25">
                  <c:v>-0.16474812024663807</c:v>
                </c:pt>
                <c:pt idx="26">
                  <c:v>-0.16518286783394986</c:v>
                </c:pt>
                <c:pt idx="27">
                  <c:v>-0.16613685681520896</c:v>
                </c:pt>
                <c:pt idx="28">
                  <c:v>-0.16732128792259846</c:v>
                </c:pt>
                <c:pt idx="29">
                  <c:v>-0.16844736188830137</c:v>
                </c:pt>
                <c:pt idx="30">
                  <c:v>-0.16922627944450067</c:v>
                </c:pt>
                <c:pt idx="31">
                  <c:v>-0.16973133979569127</c:v>
                </c:pt>
                <c:pt idx="32">
                  <c:v>-0.17051206371245806</c:v>
                </c:pt>
                <c:pt idx="33">
                  <c:v>-0.17144156097764296</c:v>
                </c:pt>
                <c:pt idx="34">
                  <c:v>-0.17239294137408767</c:v>
                </c:pt>
                <c:pt idx="35">
                  <c:v>-0.17323931468463405</c:v>
                </c:pt>
                <c:pt idx="36">
                  <c:v>-0.17386091805899795</c:v>
                </c:pt>
                <c:pt idx="37">
                  <c:v>-0.17449810521349796</c:v>
                </c:pt>
                <c:pt idx="38">
                  <c:v>-0.17513764241857946</c:v>
                </c:pt>
                <c:pt idx="39">
                  <c:v>-0.17576629594468934</c:v>
                </c:pt>
                <c:pt idx="40">
                  <c:v>-0.17637083206227427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-0.17030780401984708</c:v>
                </c:pt>
                <c:pt idx="46">
                  <c:v>-0.16988940453498375</c:v>
                </c:pt>
                <c:pt idx="47">
                  <c:v>-0.16951967035295346</c:v>
                </c:pt>
                <c:pt idx="48">
                  <c:v>-0.16921511506712494</c:v>
                </c:pt>
                <c:pt idx="49">
                  <c:v>-0.16899225227086645</c:v>
                </c:pt>
                <c:pt idx="50">
                  <c:v>-0.16886759555754585</c:v>
                </c:pt>
                <c:pt idx="51">
                  <c:v>-0.16866443084982746</c:v>
                </c:pt>
                <c:pt idx="52">
                  <c:v>-0.16832215123002797</c:v>
                </c:pt>
                <c:pt idx="53">
                  <c:v>-0.16793330181864105</c:v>
                </c:pt>
                <c:pt idx="54">
                  <c:v>-0.16759042773616037</c:v>
                </c:pt>
                <c:pt idx="55">
                  <c:v>-0.16738607410307937</c:v>
                </c:pt>
                <c:pt idx="56">
                  <c:v>-0.16692919215000196</c:v>
                </c:pt>
                <c:pt idx="57">
                  <c:v>-0.16622672703369007</c:v>
                </c:pt>
                <c:pt idx="58">
                  <c:v>-0.16543503068406626</c:v>
                </c:pt>
                <c:pt idx="59">
                  <c:v>-0.16471045503105336</c:v>
                </c:pt>
                <c:pt idx="60">
                  <c:v>-0.16420935200457337</c:v>
                </c:pt>
                <c:pt idx="61">
                  <c:v>-0.16416418711816216</c:v>
                </c:pt>
                <c:pt idx="62">
                  <c:v>-0.16413563557859168</c:v>
                </c:pt>
                <c:pt idx="63">
                  <c:v>-0.16412130863310825</c:v>
                </c:pt>
                <c:pt idx="64">
                  <c:v>-0.16411881752895796</c:v>
                </c:pt>
                <c:pt idx="65">
                  <c:v>-0.16412577351338675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-0.18800246721362526</c:v>
                </c:pt>
                <c:pt idx="71">
                  <c:v>-0.18711537917915955</c:v>
                </c:pt>
                <c:pt idx="72">
                  <c:v>-0.18615296351677346</c:v>
                </c:pt>
                <c:pt idx="73">
                  <c:v>-0.18514074093638716</c:v>
                </c:pt>
                <c:pt idx="74">
                  <c:v>-0.18410423214792157</c:v>
                </c:pt>
                <c:pt idx="75">
                  <c:v>-0.18306895786129676</c:v>
                </c:pt>
                <c:pt idx="76">
                  <c:v>-0.18246671397453906</c:v>
                </c:pt>
                <c:pt idx="77">
                  <c:v>-0.18185148083591615</c:v>
                </c:pt>
                <c:pt idx="78">
                  <c:v>-0.18122400429470967</c:v>
                </c:pt>
                <c:pt idx="79">
                  <c:v>-0.18058503020020086</c:v>
                </c:pt>
                <c:pt idx="80">
                  <c:v>-0.17993530440167096</c:v>
                </c:pt>
                <c:pt idx="81">
                  <c:v>-0.17961879455480426</c:v>
                </c:pt>
                <c:pt idx="82">
                  <c:v>-0.17920857759912007</c:v>
                </c:pt>
                <c:pt idx="83">
                  <c:v>-0.17873916423583805</c:v>
                </c:pt>
                <c:pt idx="84">
                  <c:v>-0.17824506516617836</c:v>
                </c:pt>
                <c:pt idx="85">
                  <c:v>-0.17776079109136075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-0.17754921139228466</c:v>
                </c:pt>
                <c:pt idx="91">
                  <c:v>-0.17947819289861786</c:v>
                </c:pt>
                <c:pt idx="92">
                  <c:v>-0.18148828700571776</c:v>
                </c:pt>
                <c:pt idx="93">
                  <c:v>-0.18332909846879566</c:v>
                </c:pt>
                <c:pt idx="94">
                  <c:v>-0.18475023204306315</c:v>
                </c:pt>
                <c:pt idx="95">
                  <c:v>-0.18550129248373176</c:v>
                </c:pt>
                <c:pt idx="96">
                  <c:v>-0.18591076014537367</c:v>
                </c:pt>
                <c:pt idx="97">
                  <c:v>-0.18631767768930105</c:v>
                </c:pt>
                <c:pt idx="98">
                  <c:v>-0.18672312790521367</c:v>
                </c:pt>
                <c:pt idx="99">
                  <c:v>-0.18712819358281066</c:v>
                </c:pt>
                <c:pt idx="100">
                  <c:v>-0.18753395751179197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0F7-40D8-83E6-15D936343178}"/>
            </c:ext>
          </c:extLst>
        </c:ser>
        <c:ser>
          <c:idx val="11"/>
          <c:order val="11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Mass'!$CD$40:$CD$145</c:f>
              <c:numCache>
                <c:formatCode>General</c:formatCode>
                <c:ptCount val="106"/>
                <c:pt idx="0">
                  <c:v>0.53490686983085367</c:v>
                </c:pt>
                <c:pt idx="1">
                  <c:v>0.5337142807561287</c:v>
                </c:pt>
                <c:pt idx="2">
                  <c:v>0.53270478611166205</c:v>
                </c:pt>
                <c:pt idx="3">
                  <c:v>0.53196806644523609</c:v>
                </c:pt>
                <c:pt idx="4">
                  <c:v>0.53159380230463404</c:v>
                </c:pt>
                <c:pt idx="5">
                  <c:v>0.53167167423763861</c:v>
                </c:pt>
                <c:pt idx="6">
                  <c:v>0.53189809475965188</c:v>
                </c:pt>
                <c:pt idx="7">
                  <c:v>0.53223580259846903</c:v>
                </c:pt>
                <c:pt idx="8">
                  <c:v>0.53272653371312129</c:v>
                </c:pt>
                <c:pt idx="9">
                  <c:v>0.53341202406264021</c:v>
                </c:pt>
                <c:pt idx="10">
                  <c:v>0.53433400960605792</c:v>
                </c:pt>
                <c:pt idx="11">
                  <c:v>0.53507089012446918</c:v>
                </c:pt>
                <c:pt idx="12">
                  <c:v>0.53589500033808468</c:v>
                </c:pt>
                <c:pt idx="13">
                  <c:v>0.53673590805929838</c:v>
                </c:pt>
                <c:pt idx="14">
                  <c:v>0.53752318110050512</c:v>
                </c:pt>
                <c:pt idx="15">
                  <c:v>0.53818638727409962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0.53134833925728087</c:v>
                </c:pt>
                <c:pt idx="21">
                  <c:v>0.5301169559514215</c:v>
                </c:pt>
                <c:pt idx="22">
                  <c:v>0.5289456884867616</c:v>
                </c:pt>
                <c:pt idx="23">
                  <c:v>0.52780111607972768</c:v>
                </c:pt>
                <c:pt idx="24">
                  <c:v>0.52664981794674681</c:v>
                </c:pt>
                <c:pt idx="25">
                  <c:v>0.52545837330424561</c:v>
                </c:pt>
                <c:pt idx="26">
                  <c:v>0.52427351238199627</c:v>
                </c:pt>
                <c:pt idx="27">
                  <c:v>0.52301768733705856</c:v>
                </c:pt>
                <c:pt idx="28">
                  <c:v>0.52175109146415188</c:v>
                </c:pt>
                <c:pt idx="29">
                  <c:v>0.5205339180579962</c:v>
                </c:pt>
                <c:pt idx="30">
                  <c:v>0.51942636041331092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0.53327908621233644</c:v>
                </c:pt>
                <c:pt idx="36">
                  <c:v>0.53194535169357815</c:v>
                </c:pt>
                <c:pt idx="37">
                  <c:v>0.53059542949115568</c:v>
                </c:pt>
                <c:pt idx="38">
                  <c:v>0.52923424458302415</c:v>
                </c:pt>
                <c:pt idx="39">
                  <c:v>0.52786672194713791</c:v>
                </c:pt>
                <c:pt idx="40">
                  <c:v>0.52649778656145196</c:v>
                </c:pt>
                <c:pt idx="41">
                  <c:v>0.52531783368934926</c:v>
                </c:pt>
                <c:pt idx="42">
                  <c:v>0.52394212856018452</c:v>
                </c:pt>
                <c:pt idx="43">
                  <c:v>0.52253055144660265</c:v>
                </c:pt>
                <c:pt idx="44">
                  <c:v>0.52124298262124857</c:v>
                </c:pt>
                <c:pt idx="45">
                  <c:v>0.52023930235676807</c:v>
                </c:pt>
                <c:pt idx="46">
                  <c:v>#N/A</c:v>
                </c:pt>
                <c:pt idx="47">
                  <c:v>0.52830982102679391</c:v>
                </c:pt>
                <c:pt idx="48">
                  <c:v>0.52889752345880892</c:v>
                </c:pt>
                <c:pt idx="49">
                  <c:v>0.52973317304260159</c:v>
                </c:pt>
                <c:pt idx="50">
                  <c:v>0.53075424974728569</c:v>
                </c:pt>
                <c:pt idx="51">
                  <c:v>0.53189823354197552</c:v>
                </c:pt>
                <c:pt idx="52">
                  <c:v>0.53310260439578516</c:v>
                </c:pt>
                <c:pt idx="53">
                  <c:v>0.53407905549409107</c:v>
                </c:pt>
                <c:pt idx="54">
                  <c:v>0.53502087086626193</c:v>
                </c:pt>
                <c:pt idx="55">
                  <c:v>0.53589507690820759</c:v>
                </c:pt>
                <c:pt idx="56">
                  <c:v>0.53666870001583722</c:v>
                </c:pt>
                <c:pt idx="57">
                  <c:v>0.53730876658506099</c:v>
                </c:pt>
              </c:numCache>
            </c:numRef>
          </c:xVal>
          <c:yVal>
            <c:numRef>
              <c:f>'Centre of Mass'!$CE$40:$CE$97</c:f>
              <c:numCache>
                <c:formatCode>General</c:formatCode>
                <c:ptCount val="58"/>
                <c:pt idx="0">
                  <c:v>-0.17036872455428725</c:v>
                </c:pt>
                <c:pt idx="1">
                  <c:v>-0.16969619134686767</c:v>
                </c:pt>
                <c:pt idx="2">
                  <c:v>-0.16908950593486347</c:v>
                </c:pt>
                <c:pt idx="3">
                  <c:v>-0.16838268308726487</c:v>
                </c:pt>
                <c:pt idx="4">
                  <c:v>-0.16740973757306096</c:v>
                </c:pt>
                <c:pt idx="5">
                  <c:v>-0.16600468416124226</c:v>
                </c:pt>
                <c:pt idx="6">
                  <c:v>-0.16523034570407508</c:v>
                </c:pt>
                <c:pt idx="7">
                  <c:v>-0.16471893588032566</c:v>
                </c:pt>
                <c:pt idx="8">
                  <c:v>-0.16440639686166897</c:v>
                </c:pt>
                <c:pt idx="9">
                  <c:v>-0.16422867081978057</c:v>
                </c:pt>
                <c:pt idx="10">
                  <c:v>-0.16412169992633596</c:v>
                </c:pt>
                <c:pt idx="11">
                  <c:v>-0.16404916052669397</c:v>
                </c:pt>
                <c:pt idx="12">
                  <c:v>-0.16396931874504025</c:v>
                </c:pt>
                <c:pt idx="13">
                  <c:v>-0.16391109774221976</c:v>
                </c:pt>
                <c:pt idx="14">
                  <c:v>-0.16390342067907657</c:v>
                </c:pt>
                <c:pt idx="15">
                  <c:v>-0.16397521071645496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-0.16817633190713485</c:v>
                </c:pt>
                <c:pt idx="21">
                  <c:v>-0.16842871293902695</c:v>
                </c:pt>
                <c:pt idx="22">
                  <c:v>-0.16872689520827328</c:v>
                </c:pt>
                <c:pt idx="23">
                  <c:v>-0.16905560882949705</c:v>
                </c:pt>
                <c:pt idx="24">
                  <c:v>-0.16939958391732196</c:v>
                </c:pt>
                <c:pt idx="25">
                  <c:v>-0.16974355058637147</c:v>
                </c:pt>
                <c:pt idx="26">
                  <c:v>-0.17003959484797257</c:v>
                </c:pt>
                <c:pt idx="27">
                  <c:v>-0.17032669175727266</c:v>
                </c:pt>
                <c:pt idx="28">
                  <c:v>-0.17064264945122806</c:v>
                </c:pt>
                <c:pt idx="29">
                  <c:v>-0.17102527606679357</c:v>
                </c:pt>
                <c:pt idx="30">
                  <c:v>-0.17151237974092506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-0.16413527776220266</c:v>
                </c:pt>
                <c:pt idx="36">
                  <c:v>-0.16387399925997564</c:v>
                </c:pt>
                <c:pt idx="37">
                  <c:v>-0.16371935740718557</c:v>
                </c:pt>
                <c:pt idx="38">
                  <c:v>-0.16363351072487436</c:v>
                </c:pt>
                <c:pt idx="39">
                  <c:v>-0.16357861773408347</c:v>
                </c:pt>
                <c:pt idx="40">
                  <c:v>-0.16351683695585476</c:v>
                </c:pt>
                <c:pt idx="41">
                  <c:v>-0.16337890384123877</c:v>
                </c:pt>
                <c:pt idx="42">
                  <c:v>-0.16317135787471015</c:v>
                </c:pt>
                <c:pt idx="43">
                  <c:v>-0.16302852085938496</c:v>
                </c:pt>
                <c:pt idx="44">
                  <c:v>-0.16308471459837914</c:v>
                </c:pt>
                <c:pt idx="45">
                  <c:v>-0.16347426089480838</c:v>
                </c:pt>
                <c:pt idx="46">
                  <c:v>#N/A</c:v>
                </c:pt>
                <c:pt idx="47">
                  <c:v>-0.19091577283555586</c:v>
                </c:pt>
                <c:pt idx="48">
                  <c:v>-0.19028980539821705</c:v>
                </c:pt>
                <c:pt idx="49">
                  <c:v>-0.18958592057428716</c:v>
                </c:pt>
                <c:pt idx="50">
                  <c:v>-0.18884587062283567</c:v>
                </c:pt>
                <c:pt idx="51">
                  <c:v>-0.18811140780293106</c:v>
                </c:pt>
                <c:pt idx="52">
                  <c:v>-0.18742428437364245</c:v>
                </c:pt>
                <c:pt idx="53">
                  <c:v>-0.18693118904766787</c:v>
                </c:pt>
                <c:pt idx="54">
                  <c:v>-0.18651824620315696</c:v>
                </c:pt>
                <c:pt idx="55">
                  <c:v>-0.18620757579498395</c:v>
                </c:pt>
                <c:pt idx="56">
                  <c:v>-0.18602129777802287</c:v>
                </c:pt>
                <c:pt idx="57">
                  <c:v>-0.18598153210714816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0F7-40D8-83E6-15D936343178}"/>
            </c:ext>
          </c:extLst>
        </c:ser>
        <c:ser>
          <c:idx val="12"/>
          <c:order val="12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Mass'!$BZ$40:$BZ$145</c:f>
              <c:numCache>
                <c:formatCode>General</c:formatCode>
                <c:ptCount val="10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xVal>
          <c:yVal>
            <c:numRef>
              <c:f>'Centre of Mass'!$CA$40:$CA$140</c:f>
              <c:numCache>
                <c:formatCode>General</c:formatCode>
                <c:ptCount val="1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0F7-40D8-83E6-15D936343178}"/>
            </c:ext>
          </c:extLst>
        </c:ser>
        <c:ser>
          <c:idx val="13"/>
          <c:order val="13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Mass'!$CB$40:$CB$158</c:f>
              <c:numCache>
                <c:formatCode>General</c:formatCode>
                <c:ptCount val="1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</c:numCache>
            </c:numRef>
          </c:xVal>
          <c:yVal>
            <c:numRef>
              <c:f>'Centre of Mass'!$CC$40:$CC$158</c:f>
              <c:numCache>
                <c:formatCode>General</c:formatCode>
                <c:ptCount val="1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0F7-40D8-83E6-15D936343178}"/>
            </c:ext>
          </c:extLst>
        </c:ser>
        <c:ser>
          <c:idx val="14"/>
          <c:order val="14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dPt>
            <c:idx val="4"/>
            <c:marker>
              <c:symbol val="circle"/>
              <c:size val="7"/>
              <c:spPr>
                <a:solidFill>
                  <a:schemeClr val="accent5">
                    <a:lumMod val="50000"/>
                  </a:schemeClr>
                </a:solidFill>
                <a:ln w="9525">
                  <a:solidFill>
                    <a:schemeClr val="tx1">
                      <a:lumMod val="85000"/>
                      <a:lumOff val="1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0F7-40D8-83E6-15D936343178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chemeClr val="accent5">
                    <a:lumMod val="50000"/>
                  </a:schemeClr>
                </a:solidFill>
                <a:ln w="9525">
                  <a:solidFill>
                    <a:schemeClr val="tx1">
                      <a:lumMod val="85000"/>
                      <a:lumOff val="1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0F7-40D8-83E6-15D936343178}"/>
              </c:ext>
            </c:extLst>
          </c:dPt>
          <c:dPt>
            <c:idx val="6"/>
            <c:marker>
              <c:symbol val="circle"/>
              <c:size val="7"/>
              <c:spPr>
                <a:solidFill>
                  <a:schemeClr val="accent5">
                    <a:lumMod val="50000"/>
                  </a:schemeClr>
                </a:solidFill>
                <a:ln w="9525">
                  <a:solidFill>
                    <a:schemeClr val="tx1">
                      <a:lumMod val="85000"/>
                      <a:lumOff val="1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0F7-40D8-83E6-15D936343178}"/>
              </c:ext>
            </c:extLst>
          </c:dPt>
          <c:dPt>
            <c:idx val="7"/>
            <c:marker>
              <c:symbol val="circle"/>
              <c:size val="7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tx1">
                      <a:lumMod val="85000"/>
                      <a:lumOff val="1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80F7-40D8-83E6-15D936343178}"/>
              </c:ext>
            </c:extLst>
          </c:dPt>
          <c:xVal>
            <c:numRef>
              <c:f>'Centre of Mass'!$C$52:$C$59</c:f>
              <c:numCache>
                <c:formatCode>General</c:formatCode>
                <c:ptCount val="8"/>
                <c:pt idx="0">
                  <c:v>0</c:v>
                </c:pt>
                <c:pt idx="1">
                  <c:v>0.2121199111965579</c:v>
                </c:pt>
                <c:pt idx="2">
                  <c:v>0.46816992697973203</c:v>
                </c:pt>
                <c:pt idx="4" formatCode="0.00">
                  <c:v>9.2484281281699249E-2</c:v>
                </c:pt>
                <c:pt idx="5" formatCode="0.00">
                  <c:v>0.38674602196068264</c:v>
                </c:pt>
                <c:pt idx="6" formatCode="0.00">
                  <c:v>#N/A</c:v>
                </c:pt>
                <c:pt idx="7">
                  <c:v>#N/A</c:v>
                </c:pt>
              </c:numCache>
            </c:numRef>
          </c:xVal>
          <c:yVal>
            <c:numRef>
              <c:f>'Centre of Mass'!$D$52:$D$59</c:f>
              <c:numCache>
                <c:formatCode>General</c:formatCode>
                <c:ptCount val="8"/>
                <c:pt idx="0">
                  <c:v>0</c:v>
                </c:pt>
                <c:pt idx="1">
                  <c:v>-0.25279466622926278</c:v>
                </c:pt>
                <c:pt idx="2">
                  <c:v>-0.20764614003586096</c:v>
                </c:pt>
                <c:pt idx="4">
                  <c:v>-0.11021847447595857</c:v>
                </c:pt>
                <c:pt idx="5">
                  <c:v>-0.22200337136536274</c:v>
                </c:pt>
                <c:pt idx="6">
                  <c:v>0</c:v>
                </c:pt>
                <c:pt idx="7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0F7-40D8-83E6-15D936343178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Mass'!$AV$40:$AV$145</c:f>
              <c:numCache>
                <c:formatCode>0.0000</c:formatCode>
                <c:ptCount val="106"/>
                <c:pt idx="0">
                  <c:v>0.24549119301265401</c:v>
                </c:pt>
                <c:pt idx="1">
                  <c:v>0.24539106424688989</c:v>
                </c:pt>
                <c:pt idx="2">
                  <c:v>0.24512721102530921</c:v>
                </c:pt>
                <c:pt idx="3">
                  <c:v>0.24469454398800922</c:v>
                </c:pt>
                <c:pt idx="4">
                  <c:v>0.24408797377508679</c:v>
                </c:pt>
                <c:pt idx="5">
                  <c:v>0.24330241102663921</c:v>
                </c:pt>
                <c:pt idx="6">
                  <c:v>0.24142012084968251</c:v>
                </c:pt>
                <c:pt idx="7">
                  <c:v>0.2382708346359107</c:v>
                </c:pt>
                <c:pt idx="8">
                  <c:v>0.23473423606236782</c:v>
                </c:pt>
                <c:pt idx="9">
                  <c:v>0.2316900088060973</c:v>
                </c:pt>
                <c:pt idx="10">
                  <c:v>0.23001783654414271</c:v>
                </c:pt>
                <c:pt idx="11">
                  <c:v>0.22970682527661729</c:v>
                </c:pt>
                <c:pt idx="12">
                  <c:v>0.2300428821146093</c:v>
                </c:pt>
                <c:pt idx="13">
                  <c:v>0.23078078974448402</c:v>
                </c:pt>
                <c:pt idx="14">
                  <c:v>0.23167533085260619</c:v>
                </c:pt>
                <c:pt idx="15">
                  <c:v>0.23248128812534111</c:v>
                </c:pt>
                <c:pt idx="16">
                  <c:v>0.23318628990634571</c:v>
                </c:pt>
                <c:pt idx="17">
                  <c:v>0.23343191560792209</c:v>
                </c:pt>
                <c:pt idx="18">
                  <c:v>0.23369593064762911</c:v>
                </c:pt>
                <c:pt idx="19">
                  <c:v>0.23445610044302612</c:v>
                </c:pt>
                <c:pt idx="20">
                  <c:v>0.23619019041167222</c:v>
                </c:pt>
                <c:pt idx="21">
                  <c:v>0.24009772914848759</c:v>
                </c:pt>
                <c:pt idx="22">
                  <c:v>0.24370575254937271</c:v>
                </c:pt>
                <c:pt idx="23">
                  <c:v>0.2468038029540911</c:v>
                </c:pt>
                <c:pt idx="24">
                  <c:v>0.24918142270240612</c:v>
                </c:pt>
                <c:pt idx="25">
                  <c:v>0.25062815413408118</c:v>
                </c:pt>
                <c:pt idx="26">
                  <c:v>0.25242505845438301</c:v>
                </c:pt>
                <c:pt idx="27">
                  <c:v>0.25448340039473238</c:v>
                </c:pt>
                <c:pt idx="28">
                  <c:v>0.25675223460930419</c:v>
                </c:pt>
                <c:pt idx="29">
                  <c:v>0.25918061575227291</c:v>
                </c:pt>
                <c:pt idx="30">
                  <c:v>0.26171759847781273</c:v>
                </c:pt>
                <c:pt idx="31">
                  <c:v>0.26741995470065028</c:v>
                </c:pt>
                <c:pt idx="32">
                  <c:v>0.27436796310021661</c:v>
                </c:pt>
                <c:pt idx="33">
                  <c:v>0.2814533898765687</c:v>
                </c:pt>
                <c:pt idx="34">
                  <c:v>0.28756800122976334</c:v>
                </c:pt>
                <c:pt idx="35">
                  <c:v>0.29160356335985732</c:v>
                </c:pt>
                <c:pt idx="36">
                  <c:v>0.30158738230828641</c:v>
                </c:pt>
                <c:pt idx="37">
                  <c:v>0.31225599128991588</c:v>
                </c:pt>
                <c:pt idx="38">
                  <c:v>0.32254700021457888</c:v>
                </c:pt>
                <c:pt idx="39">
                  <c:v>0.33139801899211191</c:v>
                </c:pt>
                <c:pt idx="40">
                  <c:v>0.33774665753235189</c:v>
                </c:pt>
                <c:pt idx="41">
                  <c:v>0.34084502715622189</c:v>
                </c:pt>
                <c:pt idx="42">
                  <c:v>0.34425266686848088</c:v>
                </c:pt>
                <c:pt idx="43">
                  <c:v>0.34776693894508293</c:v>
                </c:pt>
                <c:pt idx="44">
                  <c:v>0.35118520566198791</c:v>
                </c:pt>
                <c:pt idx="45">
                  <c:v>0.35430482929515289</c:v>
                </c:pt>
                <c:pt idx="46">
                  <c:v>0.3656643531972969</c:v>
                </c:pt>
                <c:pt idx="47">
                  <c:v>0.38760385349262794</c:v>
                </c:pt>
                <c:pt idx="48">
                  <c:v>0.4129275611596539</c:v>
                </c:pt>
                <c:pt idx="49">
                  <c:v>0.4344397071768879</c:v>
                </c:pt>
                <c:pt idx="50">
                  <c:v>0.44494452252283589</c:v>
                </c:pt>
                <c:pt idx="51">
                  <c:v>0.45269454293543587</c:v>
                </c:pt>
                <c:pt idx="52">
                  <c:v>0.45833015478890693</c:v>
                </c:pt>
                <c:pt idx="53">
                  <c:v>0.46236250943197188</c:v>
                </c:pt>
                <c:pt idx="54">
                  <c:v>0.46530275821334988</c:v>
                </c:pt>
                <c:pt idx="55">
                  <c:v>0.46766205248176496</c:v>
                </c:pt>
                <c:pt idx="56">
                  <c:v>0.46839219774358087</c:v>
                </c:pt>
                <c:pt idx="57">
                  <c:v>0.46817150026768495</c:v>
                </c:pt>
                <c:pt idx="58">
                  <c:v>0.46747957113756589</c:v>
                </c:pt>
                <c:pt idx="59">
                  <c:v>0.46679602143671295</c:v>
                </c:pt>
                <c:pt idx="60">
                  <c:v>0.46660046224861396</c:v>
                </c:pt>
                <c:pt idx="61">
                  <c:v>0.46752636580141793</c:v>
                </c:pt>
                <c:pt idx="62">
                  <c:v>0.46885239442516291</c:v>
                </c:pt>
                <c:pt idx="63">
                  <c:v>0.46999023742662793</c:v>
                </c:pt>
                <c:pt idx="64">
                  <c:v>0.47035158411258593</c:v>
                </c:pt>
                <c:pt idx="65">
                  <c:v>0.46934812378981394</c:v>
                </c:pt>
                <c:pt idx="66">
                  <c:v>0.46775144028784288</c:v>
                </c:pt>
                <c:pt idx="67">
                  <c:v>0.46484369784566593</c:v>
                </c:pt>
                <c:pt idx="68">
                  <c:v>0.46132964694377188</c:v>
                </c:pt>
                <c:pt idx="69">
                  <c:v>0.45791403806265191</c:v>
                </c:pt>
                <c:pt idx="70">
                  <c:v>0.45530162168279786</c:v>
                </c:pt>
                <c:pt idx="71">
                  <c:v>0.45337332889428394</c:v>
                </c:pt>
                <c:pt idx="72">
                  <c:v>0.45121897867946392</c:v>
                </c:pt>
                <c:pt idx="73">
                  <c:v>0.44885993241356192</c:v>
                </c:pt>
                <c:pt idx="74">
                  <c:v>0.44631755147179991</c:v>
                </c:pt>
                <c:pt idx="75">
                  <c:v>0.4436131972294009</c:v>
                </c:pt>
                <c:pt idx="76">
                  <c:v>0.43855164792999091</c:v>
                </c:pt>
                <c:pt idx="77">
                  <c:v>0.43216252470016692</c:v>
                </c:pt>
                <c:pt idx="78">
                  <c:v>0.42535342979112489</c:v>
                </c:pt>
                <c:pt idx="79">
                  <c:v>0.41903196545405891</c:v>
                </c:pt>
                <c:pt idx="80">
                  <c:v>0.41410573394016292</c:v>
                </c:pt>
                <c:pt idx="81">
                  <c:v>0.41337672050041491</c:v>
                </c:pt>
                <c:pt idx="82">
                  <c:v>0.41274458367688693</c:v>
                </c:pt>
                <c:pt idx="83">
                  <c:v>0.41221627070328393</c:v>
                </c:pt>
                <c:pt idx="84">
                  <c:v>0.41179872881331292</c:v>
                </c:pt>
                <c:pt idx="85">
                  <c:v>0.41149890524067989</c:v>
                </c:pt>
                <c:pt idx="86">
                  <c:v>0.4048379219402809</c:v>
                </c:pt>
                <c:pt idx="87">
                  <c:v>0.39315456040972091</c:v>
                </c:pt>
                <c:pt idx="88">
                  <c:v>0.37970054118957292</c:v>
                </c:pt>
                <c:pt idx="89">
                  <c:v>0.3677275848204149</c:v>
                </c:pt>
                <c:pt idx="90">
                  <c:v>0.3604874118428209</c:v>
                </c:pt>
                <c:pt idx="91">
                  <c:v>0.35305397611435291</c:v>
                </c:pt>
                <c:pt idx="92">
                  <c:v>0.34091795151566989</c:v>
                </c:pt>
                <c:pt idx="93">
                  <c:v>0.32711829629771993</c:v>
                </c:pt>
                <c:pt idx="94">
                  <c:v>0.31469396871144889</c:v>
                </c:pt>
                <c:pt idx="95">
                  <c:v>0.30668392700780739</c:v>
                </c:pt>
                <c:pt idx="96">
                  <c:v>0.3046660588076931</c:v>
                </c:pt>
                <c:pt idx="97">
                  <c:v>0.30081075438950489</c:v>
                </c:pt>
                <c:pt idx="98">
                  <c:v>0.29588744319302068</c:v>
                </c:pt>
                <c:pt idx="99">
                  <c:v>0.29066555465801802</c:v>
                </c:pt>
                <c:pt idx="100">
                  <c:v>0.28591451822427422</c:v>
                </c:pt>
                <c:pt idx="101">
                  <c:v>0.2781686533938218</c:v>
                </c:pt>
                <c:pt idx="102">
                  <c:v>0.26870455571402752</c:v>
                </c:pt>
                <c:pt idx="103">
                  <c:v>0.25896171090937942</c:v>
                </c:pt>
                <c:pt idx="104">
                  <c:v>0.25037960470436632</c:v>
                </c:pt>
                <c:pt idx="105">
                  <c:v>0.24439772282347672</c:v>
                </c:pt>
              </c:numCache>
            </c:numRef>
          </c:xVal>
          <c:yVal>
            <c:numRef>
              <c:f>'Centre of Mass'!$C$40:$C$41</c:f>
              <c:numCache>
                <c:formatCode>0.00</c:formatCode>
                <c:ptCount val="2"/>
                <c:pt idx="0">
                  <c:v>9.2484281281699249E-2</c:v>
                </c:pt>
                <c:pt idx="1">
                  <c:v>9.2484281281699249E-2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0F7-40D8-83E6-15D936343178}"/>
            </c:ext>
          </c:extLst>
        </c:ser>
        <c:ser>
          <c:idx val="17"/>
          <c:order val="16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'Centre of Mass'!$AV$40:$AV$145</c:f>
              <c:numCache>
                <c:formatCode>0.0000</c:formatCode>
                <c:ptCount val="106"/>
                <c:pt idx="0">
                  <c:v>0.24549119301265401</c:v>
                </c:pt>
                <c:pt idx="1">
                  <c:v>0.24539106424688989</c:v>
                </c:pt>
                <c:pt idx="2">
                  <c:v>0.24512721102530921</c:v>
                </c:pt>
                <c:pt idx="3">
                  <c:v>0.24469454398800922</c:v>
                </c:pt>
                <c:pt idx="4">
                  <c:v>0.24408797377508679</c:v>
                </c:pt>
                <c:pt idx="5">
                  <c:v>0.24330241102663921</c:v>
                </c:pt>
                <c:pt idx="6">
                  <c:v>0.24142012084968251</c:v>
                </c:pt>
                <c:pt idx="7">
                  <c:v>0.2382708346359107</c:v>
                </c:pt>
                <c:pt idx="8">
                  <c:v>0.23473423606236782</c:v>
                </c:pt>
                <c:pt idx="9">
                  <c:v>0.2316900088060973</c:v>
                </c:pt>
                <c:pt idx="10">
                  <c:v>0.23001783654414271</c:v>
                </c:pt>
                <c:pt idx="11">
                  <c:v>0.22970682527661729</c:v>
                </c:pt>
                <c:pt idx="12">
                  <c:v>0.2300428821146093</c:v>
                </c:pt>
                <c:pt idx="13">
                  <c:v>0.23078078974448402</c:v>
                </c:pt>
                <c:pt idx="14">
                  <c:v>0.23167533085260619</c:v>
                </c:pt>
                <c:pt idx="15">
                  <c:v>0.23248128812534111</c:v>
                </c:pt>
                <c:pt idx="16">
                  <c:v>0.23318628990634571</c:v>
                </c:pt>
                <c:pt idx="17">
                  <c:v>0.23343191560792209</c:v>
                </c:pt>
                <c:pt idx="18">
                  <c:v>0.23369593064762911</c:v>
                </c:pt>
                <c:pt idx="19">
                  <c:v>0.23445610044302612</c:v>
                </c:pt>
                <c:pt idx="20">
                  <c:v>0.23619019041167222</c:v>
                </c:pt>
                <c:pt idx="21">
                  <c:v>0.24009772914848759</c:v>
                </c:pt>
                <c:pt idx="22">
                  <c:v>0.24370575254937271</c:v>
                </c:pt>
                <c:pt idx="23">
                  <c:v>0.2468038029540911</c:v>
                </c:pt>
                <c:pt idx="24">
                  <c:v>0.24918142270240612</c:v>
                </c:pt>
                <c:pt idx="25">
                  <c:v>0.25062815413408118</c:v>
                </c:pt>
                <c:pt idx="26">
                  <c:v>0.25242505845438301</c:v>
                </c:pt>
                <c:pt idx="27">
                  <c:v>0.25448340039473238</c:v>
                </c:pt>
                <c:pt idx="28">
                  <c:v>0.25675223460930419</c:v>
                </c:pt>
                <c:pt idx="29">
                  <c:v>0.25918061575227291</c:v>
                </c:pt>
                <c:pt idx="30">
                  <c:v>0.26171759847781273</c:v>
                </c:pt>
                <c:pt idx="31">
                  <c:v>0.26741995470065028</c:v>
                </c:pt>
                <c:pt idx="32">
                  <c:v>0.27436796310021661</c:v>
                </c:pt>
                <c:pt idx="33">
                  <c:v>0.2814533898765687</c:v>
                </c:pt>
                <c:pt idx="34">
                  <c:v>0.28756800122976334</c:v>
                </c:pt>
                <c:pt idx="35">
                  <c:v>0.29160356335985732</c:v>
                </c:pt>
                <c:pt idx="36">
                  <c:v>0.30158738230828641</c:v>
                </c:pt>
                <c:pt idx="37">
                  <c:v>0.31225599128991588</c:v>
                </c:pt>
                <c:pt idx="38">
                  <c:v>0.32254700021457888</c:v>
                </c:pt>
                <c:pt idx="39">
                  <c:v>0.33139801899211191</c:v>
                </c:pt>
                <c:pt idx="40">
                  <c:v>0.33774665753235189</c:v>
                </c:pt>
                <c:pt idx="41">
                  <c:v>0.34084502715622189</c:v>
                </c:pt>
                <c:pt idx="42">
                  <c:v>0.34425266686848088</c:v>
                </c:pt>
                <c:pt idx="43">
                  <c:v>0.34776693894508293</c:v>
                </c:pt>
                <c:pt idx="44">
                  <c:v>0.35118520566198791</c:v>
                </c:pt>
                <c:pt idx="45">
                  <c:v>0.35430482929515289</c:v>
                </c:pt>
                <c:pt idx="46">
                  <c:v>0.3656643531972969</c:v>
                </c:pt>
                <c:pt idx="47">
                  <c:v>0.38760385349262794</c:v>
                </c:pt>
                <c:pt idx="48">
                  <c:v>0.4129275611596539</c:v>
                </c:pt>
                <c:pt idx="49">
                  <c:v>0.4344397071768879</c:v>
                </c:pt>
                <c:pt idx="50">
                  <c:v>0.44494452252283589</c:v>
                </c:pt>
                <c:pt idx="51">
                  <c:v>0.45269454293543587</c:v>
                </c:pt>
                <c:pt idx="52">
                  <c:v>0.45833015478890693</c:v>
                </c:pt>
                <c:pt idx="53">
                  <c:v>0.46236250943197188</c:v>
                </c:pt>
                <c:pt idx="54">
                  <c:v>0.46530275821334988</c:v>
                </c:pt>
                <c:pt idx="55">
                  <c:v>0.46766205248176496</c:v>
                </c:pt>
                <c:pt idx="56">
                  <c:v>0.46839219774358087</c:v>
                </c:pt>
                <c:pt idx="57">
                  <c:v>0.46817150026768495</c:v>
                </c:pt>
                <c:pt idx="58">
                  <c:v>0.46747957113756589</c:v>
                </c:pt>
                <c:pt idx="59">
                  <c:v>0.46679602143671295</c:v>
                </c:pt>
                <c:pt idx="60">
                  <c:v>0.46660046224861396</c:v>
                </c:pt>
                <c:pt idx="61">
                  <c:v>0.46752636580141793</c:v>
                </c:pt>
                <c:pt idx="62">
                  <c:v>0.46885239442516291</c:v>
                </c:pt>
                <c:pt idx="63">
                  <c:v>0.46999023742662793</c:v>
                </c:pt>
                <c:pt idx="64">
                  <c:v>0.47035158411258593</c:v>
                </c:pt>
                <c:pt idx="65">
                  <c:v>0.46934812378981394</c:v>
                </c:pt>
                <c:pt idx="66">
                  <c:v>0.46775144028784288</c:v>
                </c:pt>
                <c:pt idx="67">
                  <c:v>0.46484369784566593</c:v>
                </c:pt>
                <c:pt idx="68">
                  <c:v>0.46132964694377188</c:v>
                </c:pt>
                <c:pt idx="69">
                  <c:v>0.45791403806265191</c:v>
                </c:pt>
                <c:pt idx="70">
                  <c:v>0.45530162168279786</c:v>
                </c:pt>
                <c:pt idx="71">
                  <c:v>0.45337332889428394</c:v>
                </c:pt>
                <c:pt idx="72">
                  <c:v>0.45121897867946392</c:v>
                </c:pt>
                <c:pt idx="73">
                  <c:v>0.44885993241356192</c:v>
                </c:pt>
                <c:pt idx="74">
                  <c:v>0.44631755147179991</c:v>
                </c:pt>
                <c:pt idx="75">
                  <c:v>0.4436131972294009</c:v>
                </c:pt>
                <c:pt idx="76">
                  <c:v>0.43855164792999091</c:v>
                </c:pt>
                <c:pt idx="77">
                  <c:v>0.43216252470016692</c:v>
                </c:pt>
                <c:pt idx="78">
                  <c:v>0.42535342979112489</c:v>
                </c:pt>
                <c:pt idx="79">
                  <c:v>0.41903196545405891</c:v>
                </c:pt>
                <c:pt idx="80">
                  <c:v>0.41410573394016292</c:v>
                </c:pt>
                <c:pt idx="81">
                  <c:v>0.41337672050041491</c:v>
                </c:pt>
                <c:pt idx="82">
                  <c:v>0.41274458367688693</c:v>
                </c:pt>
                <c:pt idx="83">
                  <c:v>0.41221627070328393</c:v>
                </c:pt>
                <c:pt idx="84">
                  <c:v>0.41179872881331292</c:v>
                </c:pt>
                <c:pt idx="85">
                  <c:v>0.41149890524067989</c:v>
                </c:pt>
                <c:pt idx="86">
                  <c:v>0.4048379219402809</c:v>
                </c:pt>
                <c:pt idx="87">
                  <c:v>0.39315456040972091</c:v>
                </c:pt>
                <c:pt idx="88">
                  <c:v>0.37970054118957292</c:v>
                </c:pt>
                <c:pt idx="89">
                  <c:v>0.3677275848204149</c:v>
                </c:pt>
                <c:pt idx="90">
                  <c:v>0.3604874118428209</c:v>
                </c:pt>
                <c:pt idx="91">
                  <c:v>0.35305397611435291</c:v>
                </c:pt>
                <c:pt idx="92">
                  <c:v>0.34091795151566989</c:v>
                </c:pt>
                <c:pt idx="93">
                  <c:v>0.32711829629771993</c:v>
                </c:pt>
                <c:pt idx="94">
                  <c:v>0.31469396871144889</c:v>
                </c:pt>
                <c:pt idx="95">
                  <c:v>0.30668392700780739</c:v>
                </c:pt>
                <c:pt idx="96">
                  <c:v>0.3046660588076931</c:v>
                </c:pt>
                <c:pt idx="97">
                  <c:v>0.30081075438950489</c:v>
                </c:pt>
                <c:pt idx="98">
                  <c:v>0.29588744319302068</c:v>
                </c:pt>
                <c:pt idx="99">
                  <c:v>0.29066555465801802</c:v>
                </c:pt>
                <c:pt idx="100">
                  <c:v>0.28591451822427422</c:v>
                </c:pt>
                <c:pt idx="101">
                  <c:v>0.2781686533938218</c:v>
                </c:pt>
                <c:pt idx="102">
                  <c:v>0.26870455571402752</c:v>
                </c:pt>
                <c:pt idx="103">
                  <c:v>0.25896171090937942</c:v>
                </c:pt>
                <c:pt idx="104">
                  <c:v>0.25037960470436632</c:v>
                </c:pt>
                <c:pt idx="105">
                  <c:v>0.24439772282347672</c:v>
                </c:pt>
              </c:numCache>
            </c:numRef>
          </c:xVal>
          <c:yVal>
            <c:numRef>
              <c:f>'Centre of Mass'!$C$40:$C$41</c:f>
              <c:numCache>
                <c:formatCode>0.00</c:formatCode>
                <c:ptCount val="2"/>
                <c:pt idx="0">
                  <c:v>9.2484281281699249E-2</c:v>
                </c:pt>
                <c:pt idx="1">
                  <c:v>9.2484281281699249E-2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0F7-40D8-83E6-15D936343178}"/>
            </c:ext>
          </c:extLst>
        </c:ser>
        <c:ser>
          <c:idx val="18"/>
          <c:order val="17"/>
          <c:spPr>
            <a:ln w="28575" cap="rnd">
              <a:solidFill>
                <a:schemeClr val="accent5">
                  <a:lumMod val="50000"/>
                </a:schemeClr>
              </a:solidFill>
              <a:round/>
              <a:headEnd type="none" w="med" len="med"/>
              <a:tailEnd type="triangle" w="med" len="med"/>
            </a:ln>
            <a:effectLst/>
          </c:spPr>
          <c:marker>
            <c:symbol val="none"/>
          </c:marker>
          <c:xVal>
            <c:numRef>
              <c:f>'Centre of Mass'!$C$40:$C$47</c:f>
              <c:numCache>
                <c:formatCode>0.00</c:formatCode>
                <c:ptCount val="8"/>
                <c:pt idx="0">
                  <c:v>9.2484281281699249E-2</c:v>
                </c:pt>
                <c:pt idx="1">
                  <c:v>9.2484281281699249E-2</c:v>
                </c:pt>
                <c:pt idx="3">
                  <c:v>0.38674602196068264</c:v>
                </c:pt>
                <c:pt idx="4">
                  <c:v>0.38674602196068264</c:v>
                </c:pt>
                <c:pt idx="6">
                  <c:v>#N/A</c:v>
                </c:pt>
                <c:pt idx="7">
                  <c:v>#N/A</c:v>
                </c:pt>
              </c:numCache>
            </c:numRef>
          </c:xVal>
          <c:yVal>
            <c:numRef>
              <c:f>'Centre of Mass'!$D$40:$D$47</c:f>
              <c:numCache>
                <c:formatCode>General</c:formatCode>
                <c:ptCount val="8"/>
                <c:pt idx="0" formatCode="0.00">
                  <c:v>-0.11021847447595857</c:v>
                </c:pt>
                <c:pt idx="1">
                  <c:v>-0.22221847447595855</c:v>
                </c:pt>
                <c:pt idx="3">
                  <c:v>-0.22200337136536274</c:v>
                </c:pt>
                <c:pt idx="4">
                  <c:v>-0.31000337136536271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0F7-40D8-83E6-15D936343178}"/>
            </c:ext>
          </c:extLst>
        </c:ser>
        <c:ser>
          <c:idx val="20"/>
          <c:order val="18"/>
          <c:spPr>
            <a:ln w="38100" cap="rnd">
              <a:solidFill>
                <a:schemeClr val="accent2">
                  <a:lumMod val="75000"/>
                </a:schemeClr>
              </a:solidFill>
              <a:round/>
              <a:headEnd type="none" w="med" len="med"/>
              <a:tailEnd type="triangle" w="med" len="med"/>
            </a:ln>
            <a:effectLst/>
          </c:spPr>
          <c:marker>
            <c:symbol val="none"/>
          </c:marker>
          <c:xVal>
            <c:numRef>
              <c:f>'Centre of Mass'!$C$49:$C$50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'Centre of Mass'!$D$49:$D$50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0F7-40D8-83E6-15D936343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726504"/>
        <c:axId val="587097184"/>
      </c:scatterChart>
      <c:valAx>
        <c:axId val="468726504"/>
        <c:scaling>
          <c:orientation val="minMax"/>
          <c:max val="0.71000000000000008"/>
          <c:min val="-0.2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out"/>
        <c:minorTickMark val="none"/>
        <c:tickLblPos val="nextTo"/>
        <c:crossAx val="587097184"/>
        <c:crosses val="autoZero"/>
        <c:crossBetween val="midCat"/>
        <c:majorUnit val="0.1"/>
      </c:valAx>
      <c:valAx>
        <c:axId val="587097184"/>
        <c:scaling>
          <c:orientation val="minMax"/>
          <c:max val="0.15"/>
          <c:min val="-0.7600000000000001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out"/>
        <c:minorTickMark val="none"/>
        <c:tickLblPos val="nextTo"/>
        <c:crossAx val="46872650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784986</xdr:colOff>
      <xdr:row>4</xdr:row>
      <xdr:rowOff>19091</xdr:rowOff>
    </xdr:from>
    <xdr:to>
      <xdr:col>8</xdr:col>
      <xdr:colOff>168484</xdr:colOff>
      <xdr:row>5</xdr:row>
      <xdr:rowOff>141819</xdr:rowOff>
    </xdr:to>
    <xdr:sp macro="[0]!defaultValuesNew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ED02AFEF-ECBE-4A9E-AFB1-0FEC7FB20FC3}"/>
            </a:ext>
          </a:extLst>
        </xdr:cNvPr>
        <xdr:cNvSpPr/>
      </xdr:nvSpPr>
      <xdr:spPr>
        <a:xfrm>
          <a:off x="5087498" y="874018"/>
          <a:ext cx="1214157" cy="317874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</a:rPr>
            <a:t>Default Values</a:t>
          </a:r>
        </a:p>
      </xdr:txBody>
    </xdr:sp>
    <xdr:clientData/>
  </xdr:twoCellAnchor>
  <xdr:twoCellAnchor editAs="absolute">
    <xdr:from>
      <xdr:col>9</xdr:col>
      <xdr:colOff>36720</xdr:colOff>
      <xdr:row>0</xdr:row>
      <xdr:rowOff>48228</xdr:rowOff>
    </xdr:from>
    <xdr:to>
      <xdr:col>18</xdr:col>
      <xdr:colOff>315528</xdr:colOff>
      <xdr:row>28</xdr:row>
      <xdr:rowOff>11656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AA640DD-48DA-4730-BC40-8072ACDC7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175880</xdr:colOff>
      <xdr:row>1</xdr:row>
      <xdr:rowOff>48631</xdr:rowOff>
    </xdr:from>
    <xdr:to>
      <xdr:col>21</xdr:col>
      <xdr:colOff>734123</xdr:colOff>
      <xdr:row>5</xdr:row>
      <xdr:rowOff>175263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20D6461-A402-426B-A022-DF3D96A1E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86612" y="318119"/>
          <a:ext cx="1338828" cy="907217"/>
        </a:xfrm>
        <a:prstGeom prst="rect">
          <a:avLst/>
        </a:prstGeom>
      </xdr:spPr>
    </xdr:pic>
    <xdr:clientData/>
  </xdr:twoCellAnchor>
  <xdr:twoCellAnchor editAs="oneCell">
    <xdr:from>
      <xdr:col>2</xdr:col>
      <xdr:colOff>959271</xdr:colOff>
      <xdr:row>9</xdr:row>
      <xdr:rowOff>31823</xdr:rowOff>
    </xdr:from>
    <xdr:to>
      <xdr:col>2</xdr:col>
      <xdr:colOff>1142151</xdr:colOff>
      <xdr:row>9</xdr:row>
      <xdr:rowOff>214703</xdr:rowOff>
    </xdr:to>
    <xdr:pic macro="[0]!upBodyMass">
      <xdr:nvPicPr>
        <xdr:cNvPr id="6" name="Graphic 5" descr="Play">
          <a:extLst>
            <a:ext uri="{FF2B5EF4-FFF2-40B4-BE49-F238E27FC236}">
              <a16:creationId xmlns:a16="http://schemas.microsoft.com/office/drawing/2014/main" id="{8CE1857E-0A86-446B-AB43-04E4423AD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95614" y="2016435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24911</xdr:colOff>
      <xdr:row>9</xdr:row>
      <xdr:rowOff>31822</xdr:rowOff>
    </xdr:from>
    <xdr:to>
      <xdr:col>2</xdr:col>
      <xdr:colOff>207791</xdr:colOff>
      <xdr:row>9</xdr:row>
      <xdr:rowOff>214702</xdr:rowOff>
    </xdr:to>
    <xdr:pic macro="[0]!downBodyMass">
      <xdr:nvPicPr>
        <xdr:cNvPr id="9" name="Graphic 8" descr="Play">
          <a:extLst>
            <a:ext uri="{FF2B5EF4-FFF2-40B4-BE49-F238E27FC236}">
              <a16:creationId xmlns:a16="http://schemas.microsoft.com/office/drawing/2014/main" id="{0CC57A8C-ABE5-4BDC-88E3-973886AC5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61254" y="2016434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959271</xdr:colOff>
      <xdr:row>10</xdr:row>
      <xdr:rowOff>45359</xdr:rowOff>
    </xdr:from>
    <xdr:to>
      <xdr:col>2</xdr:col>
      <xdr:colOff>1142151</xdr:colOff>
      <xdr:row>10</xdr:row>
      <xdr:rowOff>228239</xdr:rowOff>
    </xdr:to>
    <xdr:pic macro="[0]!upHandMass">
      <xdr:nvPicPr>
        <xdr:cNvPr id="10" name="Graphic 9" descr="Play">
          <a:extLst>
            <a:ext uri="{FF2B5EF4-FFF2-40B4-BE49-F238E27FC236}">
              <a16:creationId xmlns:a16="http://schemas.microsoft.com/office/drawing/2014/main" id="{920C5F28-A35B-48DF-8F82-BCABACAA7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95614" y="2268807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24911</xdr:colOff>
      <xdr:row>10</xdr:row>
      <xdr:rowOff>45358</xdr:rowOff>
    </xdr:from>
    <xdr:to>
      <xdr:col>2</xdr:col>
      <xdr:colOff>207791</xdr:colOff>
      <xdr:row>10</xdr:row>
      <xdr:rowOff>228238</xdr:rowOff>
    </xdr:to>
    <xdr:pic macro="[0]!downHandMass">
      <xdr:nvPicPr>
        <xdr:cNvPr id="11" name="Graphic 10" descr="Play">
          <a:extLst>
            <a:ext uri="{FF2B5EF4-FFF2-40B4-BE49-F238E27FC236}">
              <a16:creationId xmlns:a16="http://schemas.microsoft.com/office/drawing/2014/main" id="{60584033-9ACD-4FF9-9AEE-99AF7DFB5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61254" y="2268806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959759</xdr:colOff>
      <xdr:row>7</xdr:row>
      <xdr:rowOff>24323</xdr:rowOff>
    </xdr:from>
    <xdr:to>
      <xdr:col>2</xdr:col>
      <xdr:colOff>1142639</xdr:colOff>
      <xdr:row>7</xdr:row>
      <xdr:rowOff>207203</xdr:rowOff>
    </xdr:to>
    <xdr:pic macro="[0]!upArmLen">
      <xdr:nvPicPr>
        <xdr:cNvPr id="12" name="Graphic 11" descr="Play">
          <a:extLst>
            <a:ext uri="{FF2B5EF4-FFF2-40B4-BE49-F238E27FC236}">
              <a16:creationId xmlns:a16="http://schemas.microsoft.com/office/drawing/2014/main" id="{3C410DEE-63C2-4B97-8C4C-E241B83FF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96102" y="1531263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25399</xdr:colOff>
      <xdr:row>7</xdr:row>
      <xdr:rowOff>24322</xdr:rowOff>
    </xdr:from>
    <xdr:to>
      <xdr:col>2</xdr:col>
      <xdr:colOff>208279</xdr:colOff>
      <xdr:row>7</xdr:row>
      <xdr:rowOff>207202</xdr:rowOff>
    </xdr:to>
    <xdr:pic macro="[0]!downArmLen">
      <xdr:nvPicPr>
        <xdr:cNvPr id="13" name="Graphic 12" descr="Play">
          <a:extLst>
            <a:ext uri="{FF2B5EF4-FFF2-40B4-BE49-F238E27FC236}">
              <a16:creationId xmlns:a16="http://schemas.microsoft.com/office/drawing/2014/main" id="{2F48A6B8-4D37-48DB-A518-D95C6037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61742" y="1531262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959759</xdr:colOff>
      <xdr:row>8</xdr:row>
      <xdr:rowOff>26486</xdr:rowOff>
    </xdr:from>
    <xdr:to>
      <xdr:col>2</xdr:col>
      <xdr:colOff>1142639</xdr:colOff>
      <xdr:row>8</xdr:row>
      <xdr:rowOff>209366</xdr:rowOff>
    </xdr:to>
    <xdr:pic macro="[0]!upForearmLen">
      <xdr:nvPicPr>
        <xdr:cNvPr id="14" name="Graphic 13" descr="Play">
          <a:extLst>
            <a:ext uri="{FF2B5EF4-FFF2-40B4-BE49-F238E27FC236}">
              <a16:creationId xmlns:a16="http://schemas.microsoft.com/office/drawing/2014/main" id="{BD7AE61D-FCF1-42BC-BF38-3BDCE716C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96102" y="1772262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25399</xdr:colOff>
      <xdr:row>8</xdr:row>
      <xdr:rowOff>26485</xdr:rowOff>
    </xdr:from>
    <xdr:to>
      <xdr:col>2</xdr:col>
      <xdr:colOff>208279</xdr:colOff>
      <xdr:row>8</xdr:row>
      <xdr:rowOff>209365</xdr:rowOff>
    </xdr:to>
    <xdr:pic macro="[0]!downForearmLen">
      <xdr:nvPicPr>
        <xdr:cNvPr id="15" name="Graphic 14" descr="Play">
          <a:extLst>
            <a:ext uri="{FF2B5EF4-FFF2-40B4-BE49-F238E27FC236}">
              <a16:creationId xmlns:a16="http://schemas.microsoft.com/office/drawing/2014/main" id="{9E6AB7F4-70E6-4DD2-8D3A-0AA808437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61742" y="17722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971729</xdr:colOff>
      <xdr:row>14</xdr:row>
      <xdr:rowOff>19598</xdr:rowOff>
    </xdr:from>
    <xdr:to>
      <xdr:col>2</xdr:col>
      <xdr:colOff>1154609</xdr:colOff>
      <xdr:row>14</xdr:row>
      <xdr:rowOff>202478</xdr:rowOff>
    </xdr:to>
    <xdr:pic macro="[0]!upArmSegMass">
      <xdr:nvPicPr>
        <xdr:cNvPr id="16" name="Graphic 15" descr="Play">
          <a:extLst>
            <a:ext uri="{FF2B5EF4-FFF2-40B4-BE49-F238E27FC236}">
              <a16:creationId xmlns:a16="http://schemas.microsoft.com/office/drawing/2014/main" id="{DD08E1B7-5039-48CD-AD99-605994B60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01176" y="3148662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37369</xdr:colOff>
      <xdr:row>14</xdr:row>
      <xdr:rowOff>19597</xdr:rowOff>
    </xdr:from>
    <xdr:to>
      <xdr:col>2</xdr:col>
      <xdr:colOff>220249</xdr:colOff>
      <xdr:row>14</xdr:row>
      <xdr:rowOff>202477</xdr:rowOff>
    </xdr:to>
    <xdr:pic macro="[0]!downArmSegMass">
      <xdr:nvPicPr>
        <xdr:cNvPr id="17" name="Graphic 16" descr="Play">
          <a:extLst>
            <a:ext uri="{FF2B5EF4-FFF2-40B4-BE49-F238E27FC236}">
              <a16:creationId xmlns:a16="http://schemas.microsoft.com/office/drawing/2014/main" id="{1A084B64-8D4B-4452-82A4-311F2E46B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66816" y="31486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971729</xdr:colOff>
      <xdr:row>15</xdr:row>
      <xdr:rowOff>31565</xdr:rowOff>
    </xdr:from>
    <xdr:to>
      <xdr:col>2</xdr:col>
      <xdr:colOff>1154609</xdr:colOff>
      <xdr:row>15</xdr:row>
      <xdr:rowOff>214445</xdr:rowOff>
    </xdr:to>
    <xdr:pic macro="[0]!upForearmSegMass">
      <xdr:nvPicPr>
        <xdr:cNvPr id="18" name="Graphic 17" descr="Play">
          <a:extLst>
            <a:ext uri="{FF2B5EF4-FFF2-40B4-BE49-F238E27FC236}">
              <a16:creationId xmlns:a16="http://schemas.microsoft.com/office/drawing/2014/main" id="{6DC33CD0-F01F-4E06-B9ED-B2B167A1F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01176" y="3395714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37369</xdr:colOff>
      <xdr:row>15</xdr:row>
      <xdr:rowOff>31564</xdr:rowOff>
    </xdr:from>
    <xdr:to>
      <xdr:col>2</xdr:col>
      <xdr:colOff>220249</xdr:colOff>
      <xdr:row>15</xdr:row>
      <xdr:rowOff>214444</xdr:rowOff>
    </xdr:to>
    <xdr:pic macro="[0]!downForearmSegMass">
      <xdr:nvPicPr>
        <xdr:cNvPr id="19" name="Graphic 18" descr="Play">
          <a:extLst>
            <a:ext uri="{FF2B5EF4-FFF2-40B4-BE49-F238E27FC236}">
              <a16:creationId xmlns:a16="http://schemas.microsoft.com/office/drawing/2014/main" id="{60222030-E9EB-43FC-A9E9-C1276CD10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66816" y="3395713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968833</xdr:colOff>
      <xdr:row>18</xdr:row>
      <xdr:rowOff>23472</xdr:rowOff>
    </xdr:from>
    <xdr:to>
      <xdr:col>2</xdr:col>
      <xdr:colOff>1151713</xdr:colOff>
      <xdr:row>18</xdr:row>
      <xdr:rowOff>206352</xdr:rowOff>
    </xdr:to>
    <xdr:pic macro="[0]!upArmSegLen">
      <xdr:nvPicPr>
        <xdr:cNvPr id="20" name="Graphic 19" descr="Play">
          <a:extLst>
            <a:ext uri="{FF2B5EF4-FFF2-40B4-BE49-F238E27FC236}">
              <a16:creationId xmlns:a16="http://schemas.microsoft.com/office/drawing/2014/main" id="{81098F41-A1AE-4932-9D60-F33960BD5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98280" y="4092876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34473</xdr:colOff>
      <xdr:row>18</xdr:row>
      <xdr:rowOff>23471</xdr:rowOff>
    </xdr:from>
    <xdr:to>
      <xdr:col>2</xdr:col>
      <xdr:colOff>217353</xdr:colOff>
      <xdr:row>18</xdr:row>
      <xdr:rowOff>206351</xdr:rowOff>
    </xdr:to>
    <xdr:pic macro="[0]!downArmSegLen">
      <xdr:nvPicPr>
        <xdr:cNvPr id="21" name="Graphic 20" descr="Play">
          <a:extLst>
            <a:ext uri="{FF2B5EF4-FFF2-40B4-BE49-F238E27FC236}">
              <a16:creationId xmlns:a16="http://schemas.microsoft.com/office/drawing/2014/main" id="{1A632FAC-7DC3-418B-BE04-830F10E75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63920" y="4092875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968833</xdr:colOff>
      <xdr:row>19</xdr:row>
      <xdr:rowOff>43545</xdr:rowOff>
    </xdr:from>
    <xdr:to>
      <xdr:col>2</xdr:col>
      <xdr:colOff>1151713</xdr:colOff>
      <xdr:row>19</xdr:row>
      <xdr:rowOff>226425</xdr:rowOff>
    </xdr:to>
    <xdr:pic macro="[0]!upForearmSegLen">
      <xdr:nvPicPr>
        <xdr:cNvPr id="22" name="Graphic 21" descr="Play">
          <a:extLst>
            <a:ext uri="{FF2B5EF4-FFF2-40B4-BE49-F238E27FC236}">
              <a16:creationId xmlns:a16="http://schemas.microsoft.com/office/drawing/2014/main" id="{012F96C1-FDBB-4F15-9596-E7907755E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02333" y="4379688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34473</xdr:colOff>
      <xdr:row>19</xdr:row>
      <xdr:rowOff>43544</xdr:rowOff>
    </xdr:from>
    <xdr:to>
      <xdr:col>2</xdr:col>
      <xdr:colOff>217353</xdr:colOff>
      <xdr:row>19</xdr:row>
      <xdr:rowOff>226424</xdr:rowOff>
    </xdr:to>
    <xdr:pic macro="[0]!downForearmSegLen">
      <xdr:nvPicPr>
        <xdr:cNvPr id="23" name="Graphic 22" descr="Play">
          <a:extLst>
            <a:ext uri="{FF2B5EF4-FFF2-40B4-BE49-F238E27FC236}">
              <a16:creationId xmlns:a16="http://schemas.microsoft.com/office/drawing/2014/main" id="{3ECB9681-D1C1-4140-8217-20185B4F5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67973" y="4379687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976090</xdr:colOff>
      <xdr:row>22</xdr:row>
      <xdr:rowOff>30730</xdr:rowOff>
    </xdr:from>
    <xdr:to>
      <xdr:col>2</xdr:col>
      <xdr:colOff>1158970</xdr:colOff>
      <xdr:row>22</xdr:row>
      <xdr:rowOff>213610</xdr:rowOff>
    </xdr:to>
    <xdr:pic macro="[0]!upShoulderAng">
      <xdr:nvPicPr>
        <xdr:cNvPr id="24" name="Graphic 23" descr="Play">
          <a:extLst>
            <a:ext uri="{FF2B5EF4-FFF2-40B4-BE49-F238E27FC236}">
              <a16:creationId xmlns:a16="http://schemas.microsoft.com/office/drawing/2014/main" id="{43596FED-53D7-4F01-B67D-93462FF98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05537" y="5040475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41730</xdr:colOff>
      <xdr:row>22</xdr:row>
      <xdr:rowOff>30729</xdr:rowOff>
    </xdr:from>
    <xdr:to>
      <xdr:col>2</xdr:col>
      <xdr:colOff>224610</xdr:colOff>
      <xdr:row>22</xdr:row>
      <xdr:rowOff>213609</xdr:rowOff>
    </xdr:to>
    <xdr:pic macro="[0]!downShoulderAng">
      <xdr:nvPicPr>
        <xdr:cNvPr id="25" name="Graphic 24" descr="Play">
          <a:extLst>
            <a:ext uri="{FF2B5EF4-FFF2-40B4-BE49-F238E27FC236}">
              <a16:creationId xmlns:a16="http://schemas.microsoft.com/office/drawing/2014/main" id="{CC9975BB-D2CD-41CA-9D67-6B4E823AC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71177" y="5040474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976090</xdr:colOff>
      <xdr:row>23</xdr:row>
      <xdr:rowOff>50803</xdr:rowOff>
    </xdr:from>
    <xdr:to>
      <xdr:col>2</xdr:col>
      <xdr:colOff>1158970</xdr:colOff>
      <xdr:row>24</xdr:row>
      <xdr:rowOff>2774</xdr:rowOff>
    </xdr:to>
    <xdr:pic macro="[0]!upElbowAng">
      <xdr:nvPicPr>
        <xdr:cNvPr id="26" name="Graphic 25" descr="Play">
          <a:extLst>
            <a:ext uri="{FF2B5EF4-FFF2-40B4-BE49-F238E27FC236}">
              <a16:creationId xmlns:a16="http://schemas.microsoft.com/office/drawing/2014/main" id="{3B104425-4827-42A6-AD0A-281602BA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09590" y="5330374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2</xdr:col>
      <xdr:colOff>41730</xdr:colOff>
      <xdr:row>23</xdr:row>
      <xdr:rowOff>50802</xdr:rowOff>
    </xdr:from>
    <xdr:to>
      <xdr:col>2</xdr:col>
      <xdr:colOff>224610</xdr:colOff>
      <xdr:row>24</xdr:row>
      <xdr:rowOff>2773</xdr:rowOff>
    </xdr:to>
    <xdr:pic macro="[0]!downElbowAng">
      <xdr:nvPicPr>
        <xdr:cNvPr id="27" name="Graphic 26" descr="Play">
          <a:extLst>
            <a:ext uri="{FF2B5EF4-FFF2-40B4-BE49-F238E27FC236}">
              <a16:creationId xmlns:a16="http://schemas.microsoft.com/office/drawing/2014/main" id="{2ECE348F-7A09-4777-9C3C-921D4A1BF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1375230" y="5330373"/>
          <a:ext cx="182880" cy="182880"/>
        </a:xfrm>
        <a:prstGeom prst="rect">
          <a:avLst/>
        </a:prstGeom>
      </xdr:spPr>
    </xdr:pic>
    <xdr:clientData/>
  </xdr:twoCellAnchor>
  <xdr:twoCellAnchor>
    <xdr:from>
      <xdr:col>15</xdr:col>
      <xdr:colOff>887392</xdr:colOff>
      <xdr:row>26</xdr:row>
      <xdr:rowOff>19291</xdr:rowOff>
    </xdr:from>
    <xdr:to>
      <xdr:col>18</xdr:col>
      <xdr:colOff>38582</xdr:colOff>
      <xdr:row>27</xdr:row>
      <xdr:rowOff>28937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3B4AD7-DA22-4AD8-B261-4A1634DD5599}"/>
            </a:ext>
          </a:extLst>
        </xdr:cNvPr>
        <xdr:cNvSpPr txBox="1"/>
      </xdr:nvSpPr>
      <xdr:spPr>
        <a:xfrm>
          <a:off x="11082759" y="5932025"/>
          <a:ext cx="1591519" cy="212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Grid Lines = 10 cm</a:t>
          </a:r>
        </a:p>
      </xdr:txBody>
    </xdr:sp>
    <xdr:clientData/>
  </xdr:twoCellAnchor>
  <xdr:twoCellAnchor editAs="oneCell">
    <xdr:from>
      <xdr:col>20</xdr:col>
      <xdr:colOff>213733</xdr:colOff>
      <xdr:row>8</xdr:row>
      <xdr:rowOff>9292</xdr:rowOff>
    </xdr:from>
    <xdr:to>
      <xdr:col>22</xdr:col>
      <xdr:colOff>44298</xdr:colOff>
      <xdr:row>9</xdr:row>
      <xdr:rowOff>130034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7D55654-2972-4E67-A9A8-4FB0644F0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4465" y="1728438"/>
          <a:ext cx="1401028" cy="353059"/>
        </a:xfrm>
        <a:prstGeom prst="rect">
          <a:avLst/>
        </a:prstGeom>
      </xdr:spPr>
    </xdr:pic>
    <xdr:clientData/>
  </xdr:twoCellAnchor>
  <xdr:twoCellAnchor editAs="oneCell">
    <xdr:from>
      <xdr:col>20</xdr:col>
      <xdr:colOff>584496</xdr:colOff>
      <xdr:row>24</xdr:row>
      <xdr:rowOff>98429</xdr:rowOff>
    </xdr:from>
    <xdr:to>
      <xdr:col>22</xdr:col>
      <xdr:colOff>684260</xdr:colOff>
      <xdr:row>27</xdr:row>
      <xdr:rowOff>31991</xdr:rowOff>
    </xdr:to>
    <xdr:pic>
      <xdr:nvPicPr>
        <xdr:cNvPr id="29" name="image" descr="https://mirrors.creativecommons.org/presskit/buttons/88x31/png/by-nc-sa.png">
          <a:extLst>
            <a:ext uri="{FF2B5EF4-FFF2-40B4-BE49-F238E27FC236}">
              <a16:creationId xmlns:a16="http://schemas.microsoft.com/office/drawing/2014/main" id="{12578A60-F273-45DD-851B-2625A077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5228" y="5534649"/>
          <a:ext cx="1670227" cy="593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388620</xdr:colOff>
      <xdr:row>10</xdr:row>
      <xdr:rowOff>106680</xdr:rowOff>
    </xdr:from>
    <xdr:to>
      <xdr:col>16</xdr:col>
      <xdr:colOff>320040</xdr:colOff>
      <xdr:row>21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7DD0E5-2ACF-48C1-83A6-0916930921AC}"/>
            </a:ext>
          </a:extLst>
        </xdr:cNvPr>
        <xdr:cNvSpPr txBox="1"/>
      </xdr:nvSpPr>
      <xdr:spPr>
        <a:xfrm>
          <a:off x="4046220" y="1935480"/>
          <a:ext cx="6027420" cy="1996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This workbook is licensed under the Creative Commons Attribution-NonCommercial-ShareAlike 4.0 International License. To view a copy of this license, visit </a:t>
          </a:r>
        </a:p>
        <a:p>
          <a:endParaRPr lang="en-US" sz="2000"/>
        </a:p>
        <a:p>
          <a:r>
            <a:rPr lang="en-US" sz="2000"/>
            <a:t>http://creativecommons.org/licenses/by-nc-sa/4.0/.</a:t>
          </a:r>
          <a:endParaRPr lang="en-US" sz="1800"/>
        </a:p>
      </xdr:txBody>
    </xdr:sp>
    <xdr:clientData/>
  </xdr:twoCellAnchor>
  <xdr:twoCellAnchor editAs="oneCell">
    <xdr:from>
      <xdr:col>8</xdr:col>
      <xdr:colOff>480060</xdr:colOff>
      <xdr:row>4</xdr:row>
      <xdr:rowOff>152400</xdr:rowOff>
    </xdr:from>
    <xdr:to>
      <xdr:col>13</xdr:col>
      <xdr:colOff>144780</xdr:colOff>
      <xdr:row>10</xdr:row>
      <xdr:rowOff>18804</xdr:rowOff>
    </xdr:to>
    <xdr:pic>
      <xdr:nvPicPr>
        <xdr:cNvPr id="3" name="image" descr="https://mirrors.creativecommons.org/presskit/buttons/88x31/png/by-nc-sa.png">
          <a:extLst>
            <a:ext uri="{FF2B5EF4-FFF2-40B4-BE49-F238E27FC236}">
              <a16:creationId xmlns:a16="http://schemas.microsoft.com/office/drawing/2014/main" id="{096A14BF-5B74-4BD3-B157-B19946E3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860" y="883920"/>
          <a:ext cx="2712720" cy="963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DBFC-EB41-430F-B97E-78C4D2570228}">
  <sheetPr codeName="Sheet1"/>
  <dimension ref="B1:ES403"/>
  <sheetViews>
    <sheetView tabSelected="1" zoomScale="82" zoomScaleNormal="100" workbookViewId="0">
      <selection activeCell="C19" sqref="C19"/>
    </sheetView>
  </sheetViews>
  <sheetFormatPr defaultRowHeight="15.6" x14ac:dyDescent="0.3"/>
  <cols>
    <col min="1" max="1" width="3.5546875" style="1" customWidth="1"/>
    <col min="2" max="2" width="15.88671875" style="1" customWidth="1"/>
    <col min="3" max="3" width="17.21875" style="1" customWidth="1"/>
    <col min="4" max="4" width="3.6640625" style="1" customWidth="1"/>
    <col min="5" max="5" width="12.21875" style="1" customWidth="1"/>
    <col min="6" max="6" width="10.33203125" style="1" customWidth="1"/>
    <col min="7" max="7" width="14.6640625" style="1" customWidth="1"/>
    <col min="8" max="8" width="12.109375" style="1" customWidth="1"/>
    <col min="9" max="9" width="2.77734375" style="1" customWidth="1"/>
    <col min="10" max="11" width="9.21875" style="1" bestFit="1" customWidth="1"/>
    <col min="12" max="12" width="9.109375" style="1" customWidth="1"/>
    <col min="13" max="13" width="9.5546875" style="1" bestFit="1" customWidth="1"/>
    <col min="14" max="14" width="9.88671875" style="1" bestFit="1" customWidth="1"/>
    <col min="15" max="15" width="9.21875" style="1" bestFit="1" customWidth="1"/>
    <col min="16" max="16" width="16.21875" style="1" bestFit="1" customWidth="1"/>
    <col min="17" max="17" width="10.21875" style="1" customWidth="1"/>
    <col min="18" max="18" width="9.109375" style="1" customWidth="1"/>
    <col min="19" max="19" width="8" style="1" customWidth="1"/>
    <col min="20" max="20" width="16.6640625" style="1" customWidth="1"/>
    <col min="21" max="21" width="11.33203125" style="1" customWidth="1"/>
    <col min="22" max="22" width="11.5546875" style="1" customWidth="1"/>
    <col min="23" max="23" width="11.6640625" style="1" customWidth="1"/>
    <col min="24" max="24" width="2.77734375" style="1" customWidth="1"/>
    <col min="25" max="26" width="9.109375" style="1" bestFit="1" customWidth="1"/>
    <col min="27" max="27" width="9.21875" style="1" bestFit="1" customWidth="1"/>
    <col min="28" max="28" width="14.33203125" style="1" bestFit="1" customWidth="1"/>
    <col min="29" max="31" width="9.21875" style="1" bestFit="1" customWidth="1"/>
    <col min="32" max="32" width="13" style="1" bestFit="1" customWidth="1"/>
    <col min="33" max="35" width="9.33203125" style="1" bestFit="1" customWidth="1"/>
    <col min="36" max="37" width="8.88671875" style="1"/>
    <col min="38" max="38" width="16.6640625" style="1" bestFit="1" customWidth="1"/>
    <col min="39" max="39" width="9.77734375" style="1" bestFit="1" customWidth="1"/>
    <col min="40" max="43" width="9.21875" style="1" bestFit="1" customWidth="1"/>
    <col min="44" max="44" width="8.88671875" style="1"/>
    <col min="45" max="45" width="9.21875" style="1" bestFit="1" customWidth="1"/>
    <col min="46" max="47" width="10.44140625" style="1" bestFit="1" customWidth="1"/>
    <col min="48" max="48" width="9.5546875" style="1" bestFit="1" customWidth="1"/>
    <col min="49" max="51" width="10.44140625" style="1" bestFit="1" customWidth="1"/>
    <col min="52" max="58" width="9.21875" style="1" bestFit="1" customWidth="1"/>
    <col min="59" max="65" width="9.33203125" style="1" bestFit="1" customWidth="1"/>
    <col min="66" max="69" width="9.44140625" style="1" bestFit="1" customWidth="1"/>
    <col min="70" max="70" width="8.88671875" style="1"/>
    <col min="71" max="71" width="9.44140625" style="1" bestFit="1" customWidth="1"/>
    <col min="72" max="72" width="12.6640625" style="1" bestFit="1" customWidth="1"/>
    <col min="73" max="73" width="9.44140625" style="1" bestFit="1" customWidth="1"/>
    <col min="74" max="74" width="14.109375" style="1" bestFit="1" customWidth="1"/>
    <col min="75" max="75" width="14.5546875" style="1" bestFit="1" customWidth="1"/>
    <col min="76" max="76" width="13.5546875" style="1" bestFit="1" customWidth="1"/>
    <col min="77" max="77" width="9.44140625" style="1" bestFit="1" customWidth="1"/>
    <col min="78" max="16384" width="8.88671875" style="1"/>
  </cols>
  <sheetData>
    <row r="1" spans="2:32" ht="21" x14ac:dyDescent="0.4">
      <c r="E1" s="11" t="s">
        <v>21</v>
      </c>
    </row>
    <row r="3" spans="2:32" x14ac:dyDescent="0.3">
      <c r="E3" s="2" t="s">
        <v>94</v>
      </c>
    </row>
    <row r="4" spans="2:32" x14ac:dyDescent="0.3">
      <c r="E4" s="2" t="s">
        <v>95</v>
      </c>
      <c r="K4" s="3"/>
      <c r="AF4" s="4"/>
    </row>
    <row r="5" spans="2:32" x14ac:dyDescent="0.3">
      <c r="E5" s="2" t="s">
        <v>96</v>
      </c>
    </row>
    <row r="6" spans="2:32" ht="16.2" thickBot="1" x14ac:dyDescent="0.35"/>
    <row r="7" spans="2:32" ht="18.600000000000001" customHeight="1" x14ac:dyDescent="0.3">
      <c r="B7" s="57" t="s">
        <v>19</v>
      </c>
      <c r="C7" s="56"/>
      <c r="D7" s="56"/>
      <c r="E7" s="31" t="s">
        <v>45</v>
      </c>
      <c r="F7" s="18" t="str">
        <f>IF(COUNT(F8:F11)&gt;0,"Corrected","")</f>
        <v/>
      </c>
      <c r="G7" s="57" t="s">
        <v>71</v>
      </c>
      <c r="H7" s="56"/>
      <c r="I7" s="19"/>
      <c r="J7" s="5" t="s">
        <v>16</v>
      </c>
      <c r="K7" s="1" t="s">
        <v>69</v>
      </c>
      <c r="L7" s="1" t="s">
        <v>70</v>
      </c>
      <c r="M7" s="1" t="s">
        <v>11</v>
      </c>
      <c r="N7" s="1" t="s">
        <v>12</v>
      </c>
      <c r="P7" s="1" t="s">
        <v>78</v>
      </c>
      <c r="Q7" s="1" t="s">
        <v>79</v>
      </c>
      <c r="R7" s="1" t="s">
        <v>69</v>
      </c>
    </row>
    <row r="8" spans="2:32" ht="18.600000000000001" customHeight="1" x14ac:dyDescent="0.3">
      <c r="B8" s="20" t="s">
        <v>22</v>
      </c>
      <c r="C8" s="45">
        <v>0.33</v>
      </c>
      <c r="D8" s="15" t="s">
        <v>20</v>
      </c>
      <c r="E8" s="32" t="str">
        <f>_xlfn.TEXTJOIN(,,"(",TEXT(M8,"0.00")," - ",TEXT(N8,"0.00"),")")</f>
        <v>(0.20 - 0.40)</v>
      </c>
      <c r="F8" s="16" t="str">
        <f>IF(C8=K8,"",K8)</f>
        <v/>
      </c>
      <c r="G8" s="27"/>
      <c r="H8" s="15"/>
      <c r="I8" s="21"/>
      <c r="J8" s="5">
        <v>0.33</v>
      </c>
      <c r="K8" s="1">
        <f>IF(ISNUMBER(C8),IF(C8&lt;M8,M8,IF(C8&gt;N8,N8,C8)),J8)</f>
        <v>0.33</v>
      </c>
      <c r="L8" s="1">
        <f>K8/J8</f>
        <v>1</v>
      </c>
      <c r="M8" s="1">
        <v>0.2</v>
      </c>
      <c r="N8" s="1">
        <v>0.4</v>
      </c>
      <c r="P8" s="1">
        <v>0.02</v>
      </c>
      <c r="Q8" s="44">
        <f>K8+P8</f>
        <v>0.35000000000000003</v>
      </c>
      <c r="R8" s="1">
        <f>ROUND(IF(Q8&lt;M8,M8,IF(Q8&gt;N8,N8,Q8)),3)</f>
        <v>0.35</v>
      </c>
      <c r="V8" s="37"/>
    </row>
    <row r="9" spans="2:32" ht="18.600000000000001" customHeight="1" x14ac:dyDescent="0.3">
      <c r="B9" s="20" t="s">
        <v>23</v>
      </c>
      <c r="C9" s="45">
        <v>0.26</v>
      </c>
      <c r="D9" s="15" t="s">
        <v>20</v>
      </c>
      <c r="E9" s="32" t="str">
        <f>_xlfn.TEXTJOIN(,,"(",TEXT(M9,"0.00")," - ",TEXT(N9,"0.00"),")")</f>
        <v>(0.15 - 0.35)</v>
      </c>
      <c r="F9" s="16" t="str">
        <f>IF(C9=K9,"",K9)</f>
        <v/>
      </c>
      <c r="G9" s="20" t="s">
        <v>72</v>
      </c>
      <c r="H9" s="45" t="s">
        <v>66</v>
      </c>
      <c r="I9" s="21"/>
      <c r="J9" s="1">
        <v>0.26</v>
      </c>
      <c r="K9" s="1">
        <f>IF(ISNUMBER(C9),IF(C9&lt;M9,M9,IF(C9&gt;N9,N9,C9)),J9)</f>
        <v>0.26</v>
      </c>
      <c r="L9" s="1">
        <f>K9/J9</f>
        <v>1</v>
      </c>
      <c r="M9" s="1">
        <v>0.15</v>
      </c>
      <c r="N9" s="1">
        <v>0.35</v>
      </c>
      <c r="P9" s="1">
        <v>0.02</v>
      </c>
      <c r="Q9" s="44">
        <f>K9+P9</f>
        <v>0.28000000000000003</v>
      </c>
      <c r="R9" s="1">
        <f>ROUND(IF(Q9&lt;M9,M9,IF(Q9&gt;N9,N9,Q9)),3)</f>
        <v>0.28000000000000003</v>
      </c>
    </row>
    <row r="10" spans="2:32" ht="18.600000000000001" customHeight="1" x14ac:dyDescent="0.3">
      <c r="B10" s="20" t="s">
        <v>7</v>
      </c>
      <c r="C10" s="45">
        <v>81</v>
      </c>
      <c r="D10" s="15" t="s">
        <v>0</v>
      </c>
      <c r="E10" s="33" t="s">
        <v>46</v>
      </c>
      <c r="F10" s="16" t="str">
        <f>IF(C10=K10,"",K10)</f>
        <v/>
      </c>
      <c r="G10" s="20" t="s">
        <v>63</v>
      </c>
      <c r="H10" s="45" t="s">
        <v>101</v>
      </c>
      <c r="I10" s="21"/>
      <c r="J10" s="1">
        <v>81</v>
      </c>
      <c r="K10" s="1">
        <f>IF(IF(ISNUMBER(C10),IF(C10&gt;0,C10)),C10,J10)</f>
        <v>81</v>
      </c>
      <c r="M10" s="1">
        <v>0</v>
      </c>
      <c r="P10" s="1">
        <v>5</v>
      </c>
      <c r="Q10" s="44">
        <f>K10+P10</f>
        <v>86</v>
      </c>
      <c r="R10" s="1">
        <f>ROUND(IF(Q10&lt;=5,1,Q10),1)</f>
        <v>86</v>
      </c>
    </row>
    <row r="11" spans="2:32" ht="18.600000000000001" customHeight="1" x14ac:dyDescent="0.3">
      <c r="B11" s="22" t="s">
        <v>6</v>
      </c>
      <c r="C11" s="45">
        <v>0</v>
      </c>
      <c r="D11" s="15" t="s">
        <v>0</v>
      </c>
      <c r="E11" s="33" t="s">
        <v>47</v>
      </c>
      <c r="F11" s="16" t="str">
        <f>IF(C11=K11,"",K11)</f>
        <v/>
      </c>
      <c r="G11" s="20" t="s">
        <v>64</v>
      </c>
      <c r="H11" s="45" t="s">
        <v>66</v>
      </c>
      <c r="I11" s="21"/>
      <c r="J11" s="1">
        <v>0</v>
      </c>
      <c r="K11" s="1">
        <f>IF(IF(ISNUMBER(C11),IF(C11&gt;=0,C11)),C11,J11)</f>
        <v>0</v>
      </c>
      <c r="M11" s="1">
        <v>0</v>
      </c>
      <c r="P11" s="1">
        <v>1</v>
      </c>
      <c r="Q11" s="44">
        <f>K11+P11</f>
        <v>1</v>
      </c>
      <c r="R11" s="1">
        <f>ROUND(IF(Q11&lt;M11,M11,Q11),1)</f>
        <v>1</v>
      </c>
    </row>
    <row r="12" spans="2:32" ht="18.600000000000001" customHeight="1" thickBot="1" x14ac:dyDescent="0.35">
      <c r="B12" s="29" t="str">
        <f>IF((K8+K9) &gt; 0.7,"Go, Go, Gadget arm!","")</f>
        <v/>
      </c>
      <c r="C12" s="23"/>
      <c r="D12" s="23"/>
      <c r="E12" s="34"/>
      <c r="F12" s="23"/>
      <c r="G12" s="38"/>
      <c r="H12" s="23"/>
      <c r="I12" s="24"/>
      <c r="Q12" s="44"/>
    </row>
    <row r="13" spans="2:32" ht="18.600000000000001" customHeight="1" x14ac:dyDescent="0.3">
      <c r="B13" s="57" t="s">
        <v>62</v>
      </c>
      <c r="C13" s="56"/>
      <c r="D13" s="56"/>
      <c r="E13" s="35"/>
      <c r="F13" s="18" t="str">
        <f>IF(COUNT(F15:F20)&gt;0,"Corrected","")</f>
        <v/>
      </c>
      <c r="G13" s="25"/>
      <c r="H13" s="25"/>
      <c r="I13" s="26"/>
      <c r="Q13" s="44"/>
      <c r="T13" s="46"/>
      <c r="U13" s="47" t="s">
        <v>57</v>
      </c>
      <c r="V13" s="56" t="s">
        <v>91</v>
      </c>
      <c r="W13" s="56"/>
      <c r="X13" s="19"/>
    </row>
    <row r="14" spans="2:32" ht="18.600000000000001" customHeight="1" x14ac:dyDescent="0.3">
      <c r="B14" s="27" t="s">
        <v>88</v>
      </c>
      <c r="C14" s="17"/>
      <c r="D14" s="15"/>
      <c r="E14" s="33"/>
      <c r="F14" s="17"/>
      <c r="G14" s="58" t="s">
        <v>75</v>
      </c>
      <c r="H14" s="58"/>
      <c r="I14" s="28"/>
      <c r="J14" s="1" t="s">
        <v>16</v>
      </c>
      <c r="K14" s="1" t="s">
        <v>69</v>
      </c>
      <c r="M14" s="1" t="s">
        <v>11</v>
      </c>
      <c r="N14" s="1" t="s">
        <v>12</v>
      </c>
      <c r="Q14" s="44"/>
      <c r="T14" s="39"/>
      <c r="U14" s="48" t="s">
        <v>92</v>
      </c>
      <c r="V14" s="48" t="s">
        <v>24</v>
      </c>
      <c r="W14" s="48" t="s">
        <v>25</v>
      </c>
      <c r="X14" s="21"/>
    </row>
    <row r="15" spans="2:32" ht="18.600000000000001" customHeight="1" x14ac:dyDescent="0.3">
      <c r="B15" s="20" t="s">
        <v>14</v>
      </c>
      <c r="C15" s="45">
        <v>2.8000000000000001E-2</v>
      </c>
      <c r="D15" s="15"/>
      <c r="E15" s="33" t="str">
        <f>_xlfn.TEXTJOIN(,,"(",TEXT(M15,"0")," - ",TEXT(N15,"0"),")")</f>
        <v>(0 - 1)</v>
      </c>
      <c r="F15" s="16" t="str">
        <f>IF(C15=K15,"",K15)</f>
        <v/>
      </c>
      <c r="G15" s="59" t="str">
        <f>_xlfn.TEXTJOIN(" ",,TEXT(K15*$K$10,"0.00"),"kg")</f>
        <v>2.27 kg</v>
      </c>
      <c r="H15" s="59"/>
      <c r="I15" s="21"/>
      <c r="J15" s="1">
        <v>2.8000000000000001E-2</v>
      </c>
      <c r="K15" s="1">
        <f>IF(ISNUMBER(C15),IF(C15&lt;M15,M15,IF(C15&gt;N15,N15,C15)),J15)</f>
        <v>2.8000000000000001E-2</v>
      </c>
      <c r="M15" s="1">
        <v>0</v>
      </c>
      <c r="N15" s="1">
        <v>1</v>
      </c>
      <c r="P15" s="1">
        <v>0.01</v>
      </c>
      <c r="Q15" s="44">
        <f>K15+P15</f>
        <v>3.7999999999999999E-2</v>
      </c>
      <c r="R15" s="1">
        <f>ROUND(IF(Q15&lt;M15,M15,IF(Q15&gt;N15,N15,Q15)),3)</f>
        <v>3.7999999999999999E-2</v>
      </c>
      <c r="T15" s="20" t="s">
        <v>15</v>
      </c>
      <c r="U15" s="42">
        <f>SUM(U17:U19)</f>
        <v>39.730500000000006</v>
      </c>
      <c r="V15" s="13">
        <f>IF($K$11&gt;0,(($K$15*$K$10*$V17)+($K$16*$K$10*$V18)+($K$11*$V19)) / ($K$10*($K$15+$K$16)+$K$11),($K$15*$V17+$K$16*$V18)/($K$15+$K$16))</f>
        <v>0.22195944718045194</v>
      </c>
      <c r="W15" s="13">
        <f>IF($K$11&gt;0,(($K$15*$K$10*$W17)+($K$16*$K$10*$W18)+($K$11*$W19)) / ($K$10*($K$15+$K$16)+$K$11),($K$15*$W17+$K$16*$W18)/($K$15+$K$16))</f>
        <v>-0.15940382910729639</v>
      </c>
      <c r="X15" s="21"/>
    </row>
    <row r="16" spans="2:32" ht="18.600000000000001" customHeight="1" x14ac:dyDescent="0.3">
      <c r="B16" s="20" t="s">
        <v>10</v>
      </c>
      <c r="C16" s="45">
        <v>2.1999999999999999E-2</v>
      </c>
      <c r="D16" s="15"/>
      <c r="E16" s="33" t="str">
        <f>_xlfn.TEXTJOIN(,,"(",TEXT(M16,"0")," - ",TEXT(N16,"0"),")")</f>
        <v>(0 - 1)</v>
      </c>
      <c r="F16" s="16" t="str">
        <f>IF(C16=K16,"",K16)</f>
        <v/>
      </c>
      <c r="G16" s="59" t="str">
        <f>_xlfn.TEXTJOIN(" ",,TEXT(K16*$K$10,"0.00"),"kg")</f>
        <v>1.78 kg</v>
      </c>
      <c r="H16" s="59"/>
      <c r="I16" s="28"/>
      <c r="J16" s="1">
        <v>2.1999999999999999E-2</v>
      </c>
      <c r="K16" s="1">
        <f>IF(ISNUMBER(C16),IF(C16&lt;M16,M16,IF(C16&gt;N16,N16,C16)),J16)</f>
        <v>2.1999999999999999E-2</v>
      </c>
      <c r="M16" s="1">
        <v>0</v>
      </c>
      <c r="N16" s="1">
        <v>1</v>
      </c>
      <c r="P16" s="1">
        <v>0.01</v>
      </c>
      <c r="Q16" s="44">
        <f>K16+P16</f>
        <v>3.2000000000000001E-2</v>
      </c>
      <c r="R16" s="1">
        <f>ROUND(IF(Q16&lt;M16,M16,IF(Q16&gt;N16,N16,Q16)),3)</f>
        <v>3.2000000000000001E-2</v>
      </c>
      <c r="T16" s="27"/>
      <c r="U16" s="41"/>
      <c r="V16" s="17"/>
      <c r="W16" s="17"/>
      <c r="X16" s="21"/>
    </row>
    <row r="17" spans="2:43" ht="18.600000000000001" customHeight="1" x14ac:dyDescent="0.3">
      <c r="B17" s="27"/>
      <c r="C17" s="17"/>
      <c r="D17" s="15"/>
      <c r="E17" s="36"/>
      <c r="F17" s="15"/>
      <c r="G17" s="15"/>
      <c r="H17" s="15"/>
      <c r="I17" s="28"/>
      <c r="Q17" s="44"/>
      <c r="T17" s="20" t="s">
        <v>14</v>
      </c>
      <c r="U17" s="42">
        <f>K10*K15*9.81</f>
        <v>22.249080000000003</v>
      </c>
      <c r="V17" s="13">
        <f>(G24-G23)*$K19+G23</f>
        <v>9.2484281281699249E-2</v>
      </c>
      <c r="W17" s="13">
        <f>(H24-H23)*$K19+H23</f>
        <v>-0.11021847447595857</v>
      </c>
      <c r="X17" s="21"/>
    </row>
    <row r="18" spans="2:43" ht="18.600000000000001" customHeight="1" x14ac:dyDescent="0.3">
      <c r="B18" s="27" t="s">
        <v>87</v>
      </c>
      <c r="C18" s="17"/>
      <c r="D18" s="15"/>
      <c r="E18" s="36"/>
      <c r="F18" s="17"/>
      <c r="G18" s="14" t="s">
        <v>74</v>
      </c>
      <c r="H18" s="15"/>
      <c r="I18" s="21"/>
      <c r="J18" s="1" t="s">
        <v>16</v>
      </c>
      <c r="K18" s="1" t="s">
        <v>69</v>
      </c>
      <c r="Q18" s="44"/>
      <c r="T18" s="20" t="s">
        <v>10</v>
      </c>
      <c r="U18" s="42">
        <f>K10*K16*9.81</f>
        <v>17.48142</v>
      </c>
      <c r="V18" s="13">
        <f>(G25-G24)*$K20+G24</f>
        <v>0.38674602196068264</v>
      </c>
      <c r="W18" s="13">
        <f>(H25-H24)*$K20+H24</f>
        <v>-0.22200337136536274</v>
      </c>
      <c r="X18" s="21"/>
    </row>
    <row r="19" spans="2:43" ht="18.600000000000001" customHeight="1" x14ac:dyDescent="0.3">
      <c r="B19" s="20" t="s">
        <v>14</v>
      </c>
      <c r="C19" s="45">
        <v>0.436</v>
      </c>
      <c r="D19" s="15"/>
      <c r="E19" s="33" t="str">
        <f>_xlfn.TEXTJOIN(,,"(",TEXT(M19,"0")," - ",TEXT(N19,"0"),")")</f>
        <v>(0 - 1)</v>
      </c>
      <c r="F19" s="16" t="str">
        <f>IF(C19=K19,"",K19)</f>
        <v/>
      </c>
      <c r="G19" s="59" t="str">
        <f>_xlfn.TEXTJOIN(" ",,TEXT(K19*K8*100,"0.00"),"cm")</f>
        <v>14.39 cm</v>
      </c>
      <c r="H19" s="59"/>
      <c r="I19" s="21"/>
      <c r="J19" s="1">
        <v>0.436</v>
      </c>
      <c r="K19" s="1">
        <f>IF(ISNUMBER(C19),IF(C19&lt;M19,M19,IF(C19&gt;N19,N19,C19)),J19)</f>
        <v>0.436</v>
      </c>
      <c r="M19" s="1">
        <v>0</v>
      </c>
      <c r="N19" s="1">
        <v>1</v>
      </c>
      <c r="P19" s="1">
        <v>0.05</v>
      </c>
      <c r="Q19" s="44">
        <f>K19+P19</f>
        <v>0.48599999999999999</v>
      </c>
      <c r="R19" s="1">
        <f>ROUND(IF(Q19&lt;M19,M19,IF(Q19&gt;N19,N19,Q19)),3)</f>
        <v>0.48599999999999999</v>
      </c>
      <c r="T19" s="20" t="s">
        <v>6</v>
      </c>
      <c r="U19" s="42" t="str">
        <f>IF(K11&gt;0,K11*9.81,"")</f>
        <v/>
      </c>
      <c r="V19" s="13" t="str">
        <f>IF($K$11 &gt; 0,(IMREAL(M24)*0.12)*0.5+G25,"")</f>
        <v/>
      </c>
      <c r="W19" s="13" t="str">
        <f>IF($K$11&gt;0,(IMAGINARY(M24)*0.12)*0.5+H25,"")</f>
        <v/>
      </c>
      <c r="X19" s="21"/>
    </row>
    <row r="20" spans="2:43" ht="18.600000000000001" customHeight="1" thickBot="1" x14ac:dyDescent="0.35">
      <c r="B20" s="20" t="s">
        <v>10</v>
      </c>
      <c r="C20" s="45">
        <v>0.68200000000000005</v>
      </c>
      <c r="D20" s="15"/>
      <c r="E20" s="33" t="str">
        <f>_xlfn.TEXTJOIN(,,"(",TEXT(M20,"0")," - ",TEXT(N20,"0"),")")</f>
        <v>(0 - 1)</v>
      </c>
      <c r="F20" s="16" t="str">
        <f>IF(C20=K20,"",K20)</f>
        <v/>
      </c>
      <c r="G20" s="59" t="str">
        <f>_xlfn.TEXTJOIN(" ",,TEXT(K20*K9*100,"0.00"),"cm")</f>
        <v>17.73 cm</v>
      </c>
      <c r="H20" s="59"/>
      <c r="I20" s="21"/>
      <c r="J20" s="8">
        <v>0.68200000000000005</v>
      </c>
      <c r="K20" s="1">
        <f>IF(ISNUMBER(C20),IF(C20&lt;M20,M20,IF(C20&gt;N20,N20,C20)),J20)</f>
        <v>0.68200000000000005</v>
      </c>
      <c r="M20" s="1">
        <v>0</v>
      </c>
      <c r="N20" s="1">
        <v>1</v>
      </c>
      <c r="P20" s="1">
        <v>0.05</v>
      </c>
      <c r="Q20" s="44">
        <f>K20+P20</f>
        <v>0.7320000000000001</v>
      </c>
      <c r="R20" s="1">
        <f>ROUND(IF(Q20&lt;M20,M20,IF(Q20&gt;N20,N20,Q20)),3)</f>
        <v>0.73199999999999998</v>
      </c>
      <c r="T20" s="40"/>
      <c r="U20" s="23"/>
      <c r="V20" s="23"/>
      <c r="W20" s="23"/>
      <c r="X20" s="24"/>
    </row>
    <row r="21" spans="2:43" ht="18.600000000000001" customHeight="1" thickBot="1" x14ac:dyDescent="0.35">
      <c r="B21" s="29" t="str">
        <f>IF(C15+C16&gt;1,"Caution: Mass of Arm + Forearm exceeds body mass","")</f>
        <v/>
      </c>
      <c r="C21" s="23"/>
      <c r="D21" s="23"/>
      <c r="E21" s="34"/>
      <c r="F21" s="23"/>
      <c r="G21" s="23"/>
      <c r="H21" s="23"/>
      <c r="I21" s="24"/>
      <c r="Q21" s="44"/>
    </row>
    <row r="22" spans="2:43" ht="18.600000000000001" customHeight="1" x14ac:dyDescent="0.3">
      <c r="B22" s="57" t="s">
        <v>9</v>
      </c>
      <c r="C22" s="56"/>
      <c r="D22" s="56"/>
      <c r="E22" s="31"/>
      <c r="F22" s="18" t="str">
        <f>IF(COUNT(F23:F24)&gt;0,"Corrected","")</f>
        <v/>
      </c>
      <c r="G22" s="56" t="s">
        <v>65</v>
      </c>
      <c r="H22" s="56"/>
      <c r="I22" s="19"/>
      <c r="J22" s="1" t="s">
        <v>16</v>
      </c>
      <c r="K22" s="1" t="s">
        <v>17</v>
      </c>
      <c r="L22" s="1" t="s">
        <v>18</v>
      </c>
      <c r="M22" s="1" t="s">
        <v>3</v>
      </c>
      <c r="N22" s="1" t="s">
        <v>11</v>
      </c>
      <c r="O22" s="1" t="s">
        <v>12</v>
      </c>
      <c r="Q22" s="44"/>
      <c r="T22" s="3" t="s">
        <v>100</v>
      </c>
    </row>
    <row r="23" spans="2:43" ht="18.600000000000001" customHeight="1" x14ac:dyDescent="0.3">
      <c r="B23" s="20" t="s">
        <v>1</v>
      </c>
      <c r="C23" s="45">
        <v>40</v>
      </c>
      <c r="D23" s="15" t="s">
        <v>73</v>
      </c>
      <c r="E23" s="33" t="str">
        <f>_xlfn.TEXTJOIN(,,"(",TEXT(N23,"0")," - ",TEXT(O23,"0"),")")</f>
        <v>(-30 - 120)</v>
      </c>
      <c r="F23" s="16" t="str">
        <f>IF(C23=K23,"",K23)</f>
        <v/>
      </c>
      <c r="G23" s="13">
        <v>0</v>
      </c>
      <c r="H23" s="13">
        <v>0</v>
      </c>
      <c r="I23" s="21"/>
      <c r="J23" s="1">
        <v>40</v>
      </c>
      <c r="K23" s="1">
        <f>IF(ISNUMBER(C23),IF(C23&lt;N23,N23,IF(C23&gt;O23,O23,C23)),J23)</f>
        <v>40</v>
      </c>
      <c r="L23" s="1">
        <f>-90+K23</f>
        <v>-50</v>
      </c>
      <c r="M23" s="1" t="str">
        <f>COMPLEX(COS((L23)*PI()/180),SIN((L23)*PI()/180))</f>
        <v>0.642787609686539-0.766044443118978i</v>
      </c>
      <c r="N23" s="1">
        <v>-30</v>
      </c>
      <c r="O23" s="1">
        <v>120</v>
      </c>
      <c r="P23" s="1">
        <v>5</v>
      </c>
      <c r="Q23" s="44">
        <f>K23+P23</f>
        <v>45</v>
      </c>
      <c r="R23" s="1">
        <f>ROUND(IF(Q23&lt;N23,N23,IF(Q23&gt;O23,O23,Q23)),3)</f>
        <v>45</v>
      </c>
      <c r="T23" s="3" t="s">
        <v>99</v>
      </c>
    </row>
    <row r="24" spans="2:43" ht="18.600000000000001" customHeight="1" x14ac:dyDescent="0.3">
      <c r="B24" s="20" t="s">
        <v>2</v>
      </c>
      <c r="C24" s="45">
        <v>120</v>
      </c>
      <c r="D24" s="15" t="s">
        <v>73</v>
      </c>
      <c r="E24" s="33" t="str">
        <f>_xlfn.TEXTJOIN(,,"(",TEXT(N24,"0")," - ",TEXT(O24,"0"),")")</f>
        <v>(30 - 180)</v>
      </c>
      <c r="F24" s="16" t="str">
        <f>IF(C24=K24,"",K24)</f>
        <v/>
      </c>
      <c r="G24" s="13">
        <f>IMREAL(M23)*K8+G23</f>
        <v>0.2121199111965579</v>
      </c>
      <c r="H24" s="13">
        <f>IMAGINARY(M23)*K8+H23</f>
        <v>-0.25279466622926278</v>
      </c>
      <c r="I24" s="21"/>
      <c r="J24" s="1">
        <v>120</v>
      </c>
      <c r="K24" s="1">
        <f>IF(ISNUMBER(C24),IF(C24&lt;N24,N24,IF(C24&gt;O24,O24,C24)),J24)</f>
        <v>120</v>
      </c>
      <c r="L24" s="1">
        <f>180+L23-K24</f>
        <v>10</v>
      </c>
      <c r="M24" s="1" t="str">
        <f>COMPLEX(COS((L24)*PI()/180),SIN((L24)*PI()/180))</f>
        <v>0.984807753012208+0.17364817766693i</v>
      </c>
      <c r="N24" s="1">
        <v>30</v>
      </c>
      <c r="O24" s="1">
        <v>180</v>
      </c>
      <c r="P24" s="1">
        <v>5</v>
      </c>
      <c r="Q24" s="44">
        <f>K24-P24</f>
        <v>115</v>
      </c>
      <c r="R24" s="1">
        <f>ROUND(IF(Q24&lt;N24,N24,IF(Q24&gt;O24,O24,Q24)),3)</f>
        <v>115</v>
      </c>
      <c r="T24" s="1" t="s">
        <v>77</v>
      </c>
    </row>
    <row r="25" spans="2:43" ht="18.600000000000001" customHeight="1" x14ac:dyDescent="0.3">
      <c r="B25" s="20" t="s">
        <v>4</v>
      </c>
      <c r="C25" s="12">
        <v>180</v>
      </c>
      <c r="D25" s="15" t="s">
        <v>73</v>
      </c>
      <c r="E25" s="36"/>
      <c r="F25" s="15"/>
      <c r="G25" s="13">
        <f>IMREAL(M24)*K9+G24</f>
        <v>0.46816992697973203</v>
      </c>
      <c r="H25" s="13">
        <f>IMAGINARY(M24)*K9+H24</f>
        <v>-0.20764614003586096</v>
      </c>
      <c r="I25" s="21"/>
      <c r="T25" s="1" t="s">
        <v>76</v>
      </c>
    </row>
    <row r="26" spans="2:43" ht="18.600000000000001" customHeight="1" thickBot="1" x14ac:dyDescent="0.35">
      <c r="B26" s="29"/>
      <c r="C26" s="30"/>
      <c r="D26" s="23"/>
      <c r="E26" s="23"/>
      <c r="F26" s="30"/>
      <c r="G26" s="23"/>
      <c r="H26" s="23"/>
      <c r="I26" s="24"/>
      <c r="T26" s="43">
        <v>43636</v>
      </c>
    </row>
    <row r="27" spans="2:43" x14ac:dyDescent="0.3">
      <c r="B27" s="49" t="s">
        <v>86</v>
      </c>
      <c r="C27" s="55"/>
      <c r="D27" s="55"/>
      <c r="E27" s="55"/>
      <c r="F27" s="49" t="s">
        <v>85</v>
      </c>
      <c r="G27" s="55"/>
      <c r="H27" s="55"/>
      <c r="I27" s="55"/>
      <c r="T27" s="1" t="s">
        <v>98</v>
      </c>
    </row>
    <row r="28" spans="2:43" x14ac:dyDescent="0.3">
      <c r="B28" s="49" t="s">
        <v>93</v>
      </c>
      <c r="C28" s="49"/>
      <c r="D28" s="49"/>
      <c r="E28" s="49"/>
      <c r="G28" s="49"/>
      <c r="H28" s="49"/>
      <c r="I28" s="49"/>
      <c r="U28" s="7"/>
      <c r="V28" s="7"/>
    </row>
    <row r="29" spans="2:43" x14ac:dyDescent="0.3">
      <c r="B29" s="49" t="s">
        <v>97</v>
      </c>
      <c r="C29" s="49"/>
      <c r="D29" s="49"/>
      <c r="F29" s="49"/>
      <c r="G29" s="49"/>
      <c r="H29" s="49"/>
      <c r="I29" s="49"/>
    </row>
    <row r="30" spans="2:43" hidden="1" x14ac:dyDescent="0.3">
      <c r="B30" s="49"/>
      <c r="C30" s="49"/>
      <c r="D30" s="49"/>
      <c r="E30" s="49"/>
      <c r="F30" s="49"/>
      <c r="G30" s="49"/>
      <c r="H30" s="49"/>
      <c r="I30" s="49"/>
      <c r="AK30" s="9" t="s">
        <v>55</v>
      </c>
    </row>
    <row r="31" spans="2:43" hidden="1" x14ac:dyDescent="0.3">
      <c r="B31" s="49"/>
      <c r="C31" s="49"/>
      <c r="D31" s="49"/>
      <c r="E31" s="49"/>
      <c r="F31" s="49"/>
      <c r="G31" s="49"/>
      <c r="H31" s="49"/>
      <c r="I31" s="49"/>
      <c r="AL31" s="5" t="s">
        <v>38</v>
      </c>
      <c r="AM31" s="1">
        <v>0.33</v>
      </c>
      <c r="AO31" s="1">
        <v>0.26</v>
      </c>
      <c r="AQ31" s="1">
        <v>0.26</v>
      </c>
    </row>
    <row r="32" spans="2:43" hidden="1" x14ac:dyDescent="0.3">
      <c r="B32" s="49"/>
      <c r="C32" s="49"/>
      <c r="D32" s="49"/>
      <c r="E32" s="49"/>
      <c r="F32" s="49"/>
      <c r="G32" s="49"/>
      <c r="H32" s="49"/>
      <c r="I32" s="49"/>
      <c r="X32" s="7"/>
      <c r="Y32" s="7"/>
      <c r="Z32" s="7"/>
      <c r="AA32" s="7"/>
      <c r="AB32" s="7"/>
      <c r="AC32" s="7"/>
      <c r="AD32" s="7"/>
      <c r="AE32" s="7"/>
      <c r="AL32" s="5" t="s">
        <v>39</v>
      </c>
      <c r="AM32" s="1">
        <f>K8</f>
        <v>0.33</v>
      </c>
      <c r="AO32" s="1">
        <f>K9</f>
        <v>0.26</v>
      </c>
      <c r="AQ32" s="1">
        <f>AO32</f>
        <v>0.26</v>
      </c>
    </row>
    <row r="33" spans="2:86" hidden="1" x14ac:dyDescent="0.3">
      <c r="B33" s="49"/>
      <c r="C33" s="49"/>
      <c r="D33" s="49"/>
      <c r="E33" s="49"/>
      <c r="F33" s="49"/>
      <c r="G33" s="49"/>
      <c r="H33" s="49"/>
      <c r="I33" s="49"/>
      <c r="X33" s="7"/>
      <c r="Y33" s="7"/>
      <c r="Z33" s="7"/>
      <c r="AA33" s="7"/>
      <c r="AB33" s="7"/>
      <c r="AC33" s="7"/>
      <c r="AD33" s="7"/>
      <c r="AE33" s="7"/>
      <c r="AL33" s="5" t="s">
        <v>40</v>
      </c>
      <c r="AM33" s="1">
        <v>-0.05</v>
      </c>
      <c r="AO33" s="1">
        <v>-0.40699999999999997</v>
      </c>
      <c r="AQ33" s="1">
        <v>-0.40699999999999997</v>
      </c>
      <c r="AS33" s="9" t="s">
        <v>56</v>
      </c>
    </row>
    <row r="34" spans="2:86" hidden="1" x14ac:dyDescent="0.3">
      <c r="B34" s="49"/>
      <c r="C34" s="50"/>
      <c r="D34" s="51"/>
      <c r="E34" s="49"/>
      <c r="F34" s="49"/>
      <c r="G34" s="49"/>
      <c r="H34" s="49"/>
      <c r="I34" s="49"/>
      <c r="T34" s="9"/>
      <c r="AL34" s="5" t="s">
        <v>41</v>
      </c>
      <c r="AM34" s="1">
        <v>-0.27</v>
      </c>
      <c r="AO34" s="1">
        <v>-0.55000000000000004</v>
      </c>
      <c r="AQ34" s="1">
        <v>-0.55000000000000004</v>
      </c>
    </row>
    <row r="35" spans="2:86" hidden="1" x14ac:dyDescent="0.3">
      <c r="B35" s="49"/>
      <c r="C35" s="49"/>
      <c r="D35" s="49"/>
      <c r="E35" s="49"/>
      <c r="F35" s="49"/>
      <c r="G35" s="49"/>
      <c r="H35" s="49"/>
      <c r="I35" s="49"/>
      <c r="AL35" s="5" t="s">
        <v>42</v>
      </c>
      <c r="AM35" s="1">
        <f>AM33-AM34</f>
        <v>0.22000000000000003</v>
      </c>
      <c r="AO35" s="1">
        <f>AO33-AO34</f>
        <v>0.14300000000000007</v>
      </c>
      <c r="AQ35" s="1">
        <f>AQ33-AQ34</f>
        <v>0.14300000000000007</v>
      </c>
      <c r="AS35" s="1" t="s">
        <v>53</v>
      </c>
      <c r="AT35" s="6">
        <f>0</f>
        <v>0</v>
      </c>
      <c r="AU35" s="1">
        <v>0</v>
      </c>
      <c r="AV35" s="1">
        <v>0</v>
      </c>
      <c r="AW35" s="1">
        <v>-0.33</v>
      </c>
      <c r="AX35" s="1">
        <v>0</v>
      </c>
      <c r="AY35" s="1">
        <v>-0.33</v>
      </c>
      <c r="AZ35" s="1">
        <v>0</v>
      </c>
      <c r="BA35" s="1">
        <v>-0.59</v>
      </c>
      <c r="BB35" s="1">
        <v>0</v>
      </c>
      <c r="BC35" s="1">
        <v>-0.59</v>
      </c>
      <c r="BD35" s="1">
        <v>0</v>
      </c>
      <c r="BE35" s="1">
        <v>-0.59</v>
      </c>
      <c r="BF35" s="1">
        <v>0</v>
      </c>
      <c r="BG35" s="1">
        <v>-0.59</v>
      </c>
      <c r="BH35" s="1">
        <v>0</v>
      </c>
      <c r="BI35" s="1">
        <v>-0.59</v>
      </c>
      <c r="BJ35" s="1">
        <v>0</v>
      </c>
      <c r="BK35" s="1">
        <v>-0.59</v>
      </c>
      <c r="BL35" s="1">
        <v>0</v>
      </c>
      <c r="BM35" s="1">
        <v>-0.59</v>
      </c>
      <c r="BN35" s="1">
        <v>0</v>
      </c>
      <c r="BO35" s="1">
        <v>-0.59</v>
      </c>
      <c r="BP35" s="1">
        <v>0</v>
      </c>
      <c r="BQ35" s="1">
        <v>-0.59</v>
      </c>
      <c r="BT35" s="9" t="s">
        <v>51</v>
      </c>
      <c r="CG35" s="6">
        <f>0</f>
        <v>0</v>
      </c>
      <c r="CH35" s="1">
        <v>0</v>
      </c>
    </row>
    <row r="36" spans="2:86" hidden="1" x14ac:dyDescent="0.3">
      <c r="B36" s="49"/>
      <c r="C36" s="49"/>
      <c r="D36" s="49"/>
      <c r="E36" s="49"/>
      <c r="F36" s="49"/>
      <c r="G36" s="49"/>
      <c r="H36" s="49"/>
      <c r="I36" s="49"/>
      <c r="AL36" s="5" t="s">
        <v>43</v>
      </c>
      <c r="AM36" s="1">
        <f>AM35-(AM31-AM32)</f>
        <v>0.22000000000000003</v>
      </c>
      <c r="AO36" s="1">
        <f>AO35-(AO31-AO32)</f>
        <v>0.14300000000000007</v>
      </c>
      <c r="AQ36" s="1">
        <f>AQ35-(AQ31-AQ32)</f>
        <v>0.14300000000000007</v>
      </c>
      <c r="AS36" s="1" t="s">
        <v>36</v>
      </c>
      <c r="AT36" s="1" t="str">
        <f>COMPLEX(COS((L23+90)*PI()/180),SIN((L23+90)*PI()/180))</f>
        <v>0.766044443118978+0.642787609686539i</v>
      </c>
      <c r="AV36" s="1" t="str">
        <f>COMPLEX(COS((L24+90)*PI()/180),SIN((L24+90)*PI()/180))</f>
        <v>-0.17364817766693+0.984807753012208i</v>
      </c>
      <c r="AX36" s="1" t="str">
        <f>AV36</f>
        <v>-0.17364817766693+0.984807753012208i</v>
      </c>
      <c r="AZ36" s="1" t="str">
        <f>AV36</f>
        <v>-0.17364817766693+0.984807753012208i</v>
      </c>
      <c r="BB36" s="1" t="str">
        <f>AV36</f>
        <v>-0.17364817766693+0.984807753012208i</v>
      </c>
      <c r="BD36" s="1" t="str">
        <f>AV36</f>
        <v>-0.17364817766693+0.984807753012208i</v>
      </c>
      <c r="BF36" s="1" t="str">
        <f>AV36</f>
        <v>-0.17364817766693+0.984807753012208i</v>
      </c>
      <c r="BH36" s="1" t="str">
        <f>AX36</f>
        <v>-0.17364817766693+0.984807753012208i</v>
      </c>
      <c r="BJ36" s="1" t="str">
        <f>AZ36</f>
        <v>-0.17364817766693+0.984807753012208i</v>
      </c>
      <c r="BL36" s="1" t="str">
        <f>BB36</f>
        <v>-0.17364817766693+0.984807753012208i</v>
      </c>
      <c r="BN36" s="1" t="str">
        <f>AV36</f>
        <v>-0.17364817766693+0.984807753012208i</v>
      </c>
      <c r="BP36" s="1" t="str">
        <f>BN36</f>
        <v>-0.17364817766693+0.984807753012208i</v>
      </c>
      <c r="CG36" s="1">
        <v>1</v>
      </c>
    </row>
    <row r="37" spans="2:86" hidden="1" x14ac:dyDescent="0.3">
      <c r="B37" s="49"/>
      <c r="C37" s="49"/>
      <c r="D37" s="49"/>
      <c r="E37" s="49"/>
      <c r="F37" s="49"/>
      <c r="G37" s="49"/>
      <c r="H37" s="49"/>
      <c r="I37" s="49"/>
      <c r="AL37" s="5" t="s">
        <v>44</v>
      </c>
      <c r="AM37" s="1">
        <f>AM35-AM36</f>
        <v>0</v>
      </c>
      <c r="AO37" s="1">
        <f>AO35-AO36</f>
        <v>0</v>
      </c>
      <c r="AQ37" s="1">
        <f>AQ35-AQ36</f>
        <v>0</v>
      </c>
      <c r="AS37" s="1" t="s">
        <v>35</v>
      </c>
      <c r="AT37" s="7">
        <f>0-F47</f>
        <v>0</v>
      </c>
      <c r="AU37" s="7">
        <f>0+F48</f>
        <v>0</v>
      </c>
      <c r="AV37" s="7">
        <f>G24-F47</f>
        <v>0.2121199111965579</v>
      </c>
      <c r="AW37" s="7">
        <f>H24+F48</f>
        <v>-0.25279466622926278</v>
      </c>
      <c r="AX37" s="7">
        <f>G24-F47</f>
        <v>0.2121199111965579</v>
      </c>
      <c r="AY37" s="7">
        <f>H24+F48</f>
        <v>-0.25279466622926278</v>
      </c>
      <c r="AZ37" s="7">
        <f>G25-F47</f>
        <v>0.46816992697973203</v>
      </c>
      <c r="BA37" s="7">
        <f>H25+F48</f>
        <v>-0.20764614003586096</v>
      </c>
      <c r="BB37" s="7">
        <f>G25-F47</f>
        <v>0.46816992697973203</v>
      </c>
      <c r="BC37" s="7">
        <f>H25+F48</f>
        <v>-0.20764614003586096</v>
      </c>
      <c r="BD37" s="7">
        <f>G25-F47</f>
        <v>0.46816992697973203</v>
      </c>
      <c r="BE37" s="7">
        <f>H25+F48</f>
        <v>-0.20764614003586096</v>
      </c>
      <c r="BF37" s="7">
        <f>G25-F47</f>
        <v>0.46816992697973203</v>
      </c>
      <c r="BG37" s="7">
        <f>H25+F48</f>
        <v>-0.20764614003586096</v>
      </c>
      <c r="BH37" s="7">
        <f>G25-F47</f>
        <v>0.46816992697973203</v>
      </c>
      <c r="BI37" s="7">
        <f>H25+F48</f>
        <v>-0.20764614003586096</v>
      </c>
      <c r="BJ37" s="7">
        <f>G25-F47</f>
        <v>0.46816992697973203</v>
      </c>
      <c r="BK37" s="7">
        <f>H25+F48</f>
        <v>-0.20764614003586096</v>
      </c>
      <c r="BL37" s="7">
        <f>G25-F47</f>
        <v>0.46816992697973203</v>
      </c>
      <c r="BM37" s="7">
        <f>H25+F48</f>
        <v>-0.20764614003586096</v>
      </c>
      <c r="BN37" s="7">
        <f>G25-F47</f>
        <v>0.46816992697973203</v>
      </c>
      <c r="BO37" s="7">
        <f>H25+F48</f>
        <v>-0.20764614003586096</v>
      </c>
      <c r="BP37" s="7">
        <f>G25-F47</f>
        <v>0.46816992697973203</v>
      </c>
      <c r="BQ37" s="7">
        <f>H25+F48</f>
        <v>-0.20764614003586096</v>
      </c>
      <c r="BR37" s="7"/>
      <c r="BS37" s="7"/>
      <c r="CG37" s="7">
        <f>0-F47</f>
        <v>0</v>
      </c>
      <c r="CH37" s="7">
        <f>0+F48</f>
        <v>0</v>
      </c>
    </row>
    <row r="38" spans="2:86" hidden="1" x14ac:dyDescent="0.3">
      <c r="B38" s="49"/>
      <c r="C38" s="49"/>
      <c r="D38" s="49"/>
      <c r="E38" s="49"/>
      <c r="F38" s="49"/>
      <c r="G38" s="49"/>
      <c r="H38" s="49"/>
      <c r="I38" s="49"/>
      <c r="J38" s="1" t="s">
        <v>27</v>
      </c>
      <c r="L38" s="1" t="s">
        <v>26</v>
      </c>
      <c r="N38" s="1" t="s">
        <v>28</v>
      </c>
      <c r="P38" s="1" t="s">
        <v>29</v>
      </c>
      <c r="R38" s="1" t="s">
        <v>30</v>
      </c>
      <c r="T38" s="1" t="s">
        <v>30</v>
      </c>
      <c r="V38" s="1" t="s">
        <v>31</v>
      </c>
      <c r="X38" s="1" t="s">
        <v>31</v>
      </c>
      <c r="Z38" s="1" t="s">
        <v>54</v>
      </c>
      <c r="AB38" s="1" t="s">
        <v>32</v>
      </c>
      <c r="AD38" s="1" t="s">
        <v>32</v>
      </c>
      <c r="AF38" s="1" t="s">
        <v>33</v>
      </c>
      <c r="AH38" s="1" t="s">
        <v>34</v>
      </c>
      <c r="AL38" s="1" t="s">
        <v>26</v>
      </c>
      <c r="AM38" s="1">
        <f>AM36/AM35</f>
        <v>1</v>
      </c>
      <c r="AN38" s="1" t="s">
        <v>28</v>
      </c>
      <c r="AO38" s="1">
        <f>AO36/AO35</f>
        <v>1</v>
      </c>
      <c r="AP38" s="1" t="s">
        <v>29</v>
      </c>
      <c r="AQ38" s="1">
        <f>AQ36/AQ35</f>
        <v>1</v>
      </c>
      <c r="AT38" s="1" t="str">
        <f>L38</f>
        <v>Humerus</v>
      </c>
      <c r="AV38" s="1" t="str">
        <f>N38</f>
        <v>Radius</v>
      </c>
      <c r="AX38" s="1" t="str">
        <f>P38</f>
        <v>Ulna</v>
      </c>
      <c r="AZ38" s="1" t="str">
        <f>R38</f>
        <v>Wrist Bones</v>
      </c>
      <c r="BB38" s="1" t="str">
        <f>T38</f>
        <v>Wrist Bones</v>
      </c>
      <c r="BD38" s="1" t="str">
        <f>V38</f>
        <v>Metacarpals</v>
      </c>
      <c r="BF38" s="1" t="str">
        <f>X38</f>
        <v>Metacarpals</v>
      </c>
      <c r="BH38" s="1" t="str">
        <f>Z38</f>
        <v>Thumb</v>
      </c>
      <c r="BJ38" s="1" t="str">
        <f>AB38</f>
        <v>Phalanges</v>
      </c>
      <c r="BL38" s="1" t="str">
        <f>AD38</f>
        <v>Phalanges</v>
      </c>
      <c r="BN38" s="1" t="str">
        <f>AF38</f>
        <v>Hand Weight</v>
      </c>
      <c r="BP38" s="1" t="str">
        <f>AH38</f>
        <v>Individual points</v>
      </c>
      <c r="BT38" s="1" t="s">
        <v>37</v>
      </c>
      <c r="BV38" s="1" t="s">
        <v>29</v>
      </c>
      <c r="BX38" s="1" t="s">
        <v>26</v>
      </c>
      <c r="BZ38" s="1" t="s">
        <v>57</v>
      </c>
      <c r="CB38" s="1" t="s">
        <v>57</v>
      </c>
      <c r="CD38" s="1" t="s">
        <v>54</v>
      </c>
      <c r="CG38" s="1" t="str">
        <f>J38</f>
        <v>Spine of scapula</v>
      </c>
    </row>
    <row r="39" spans="2:86" hidden="1" x14ac:dyDescent="0.3">
      <c r="B39" s="49" t="s">
        <v>67</v>
      </c>
      <c r="C39" s="49" t="s">
        <v>68</v>
      </c>
      <c r="D39" s="49">
        <v>0.2</v>
      </c>
      <c r="E39" s="49" t="s">
        <v>80</v>
      </c>
      <c r="F39" s="49"/>
      <c r="G39" s="49" t="s">
        <v>52</v>
      </c>
      <c r="H39" s="49"/>
      <c r="I39" s="49"/>
      <c r="J39" s="1" t="s">
        <v>24</v>
      </c>
      <c r="K39" s="1" t="s">
        <v>25</v>
      </c>
      <c r="L39" s="1" t="s">
        <v>24</v>
      </c>
      <c r="M39" s="1" t="s">
        <v>25</v>
      </c>
      <c r="N39" s="1" t="s">
        <v>24</v>
      </c>
      <c r="O39" s="1" t="s">
        <v>25</v>
      </c>
      <c r="P39" s="1" t="s">
        <v>24</v>
      </c>
      <c r="Q39" s="1" t="s">
        <v>25</v>
      </c>
      <c r="R39" s="1" t="s">
        <v>24</v>
      </c>
      <c r="S39" s="1" t="s">
        <v>25</v>
      </c>
      <c r="T39" s="1" t="s">
        <v>24</v>
      </c>
      <c r="U39" s="1" t="s">
        <v>25</v>
      </c>
      <c r="V39" s="1" t="s">
        <v>24</v>
      </c>
      <c r="W39" s="1" t="s">
        <v>25</v>
      </c>
      <c r="X39" s="1" t="s">
        <v>24</v>
      </c>
      <c r="Y39" s="1" t="s">
        <v>25</v>
      </c>
      <c r="Z39" s="1" t="s">
        <v>24</v>
      </c>
      <c r="AA39" s="1" t="s">
        <v>25</v>
      </c>
      <c r="AB39" s="1" t="s">
        <v>24</v>
      </c>
      <c r="AC39" s="1" t="s">
        <v>25</v>
      </c>
      <c r="AD39" s="1" t="s">
        <v>24</v>
      </c>
      <c r="AE39" s="1" t="s">
        <v>25</v>
      </c>
      <c r="AF39" s="1" t="s">
        <v>24</v>
      </c>
      <c r="AG39" s="1" t="s">
        <v>25</v>
      </c>
      <c r="AH39" s="1" t="s">
        <v>24</v>
      </c>
      <c r="AI39" s="1" t="s">
        <v>25</v>
      </c>
      <c r="AL39" s="1" t="s">
        <v>24</v>
      </c>
      <c r="AM39" s="1" t="s">
        <v>25</v>
      </c>
      <c r="AN39" s="1" t="s">
        <v>24</v>
      </c>
      <c r="AO39" s="1" t="s">
        <v>25</v>
      </c>
      <c r="AP39" s="1" t="s">
        <v>24</v>
      </c>
      <c r="AQ39" s="1" t="s">
        <v>25</v>
      </c>
      <c r="AS39" s="5" t="s">
        <v>50</v>
      </c>
      <c r="AT39" s="1" t="s">
        <v>24</v>
      </c>
      <c r="AU39" s="1" t="s">
        <v>25</v>
      </c>
      <c r="AV39" s="1" t="s">
        <v>24</v>
      </c>
      <c r="AW39" s="1" t="s">
        <v>25</v>
      </c>
      <c r="AX39" s="1" t="s">
        <v>24</v>
      </c>
      <c r="AY39" s="1" t="s">
        <v>25</v>
      </c>
      <c r="AZ39" s="1" t="s">
        <v>24</v>
      </c>
      <c r="BA39" s="1" t="s">
        <v>25</v>
      </c>
      <c r="BB39" s="1" t="s">
        <v>24</v>
      </c>
      <c r="BC39" s="1" t="s">
        <v>25</v>
      </c>
      <c r="BD39" s="1" t="s">
        <v>24</v>
      </c>
      <c r="BE39" s="1" t="s">
        <v>25</v>
      </c>
      <c r="BF39" s="1" t="s">
        <v>24</v>
      </c>
      <c r="BG39" s="1" t="s">
        <v>25</v>
      </c>
      <c r="BH39" s="1" t="s">
        <v>24</v>
      </c>
      <c r="BI39" s="1" t="s">
        <v>25</v>
      </c>
      <c r="BJ39" s="1" t="s">
        <v>24</v>
      </c>
      <c r="BK39" s="1" t="s">
        <v>25</v>
      </c>
      <c r="BL39" s="1" t="s">
        <v>24</v>
      </c>
      <c r="BM39" s="1" t="s">
        <v>25</v>
      </c>
      <c r="BN39" s="1" t="s">
        <v>24</v>
      </c>
      <c r="BO39" s="1" t="s">
        <v>25</v>
      </c>
      <c r="BP39" s="1" t="s">
        <v>24</v>
      </c>
      <c r="BQ39" s="1" t="s">
        <v>25</v>
      </c>
      <c r="BT39" s="1" t="s">
        <v>24</v>
      </c>
      <c r="BU39" s="1" t="s">
        <v>25</v>
      </c>
      <c r="BV39" s="1" t="s">
        <v>24</v>
      </c>
      <c r="BW39" s="1" t="s">
        <v>25</v>
      </c>
      <c r="BX39" s="1" t="s">
        <v>24</v>
      </c>
      <c r="BY39" s="1" t="s">
        <v>25</v>
      </c>
      <c r="BZ39" s="1" t="s">
        <v>24</v>
      </c>
      <c r="CA39" s="1" t="s">
        <v>25</v>
      </c>
      <c r="CB39" s="1" t="s">
        <v>24</v>
      </c>
      <c r="CC39" s="1" t="s">
        <v>25</v>
      </c>
      <c r="CD39" s="1" t="s">
        <v>24</v>
      </c>
      <c r="CE39" s="1" t="s">
        <v>25</v>
      </c>
      <c r="CG39" s="1" t="s">
        <v>24</v>
      </c>
      <c r="CH39" s="1" t="s">
        <v>25</v>
      </c>
    </row>
    <row r="40" spans="2:86" hidden="1" x14ac:dyDescent="0.3">
      <c r="B40" s="49" t="s">
        <v>14</v>
      </c>
      <c r="C40" s="52">
        <f>C56</f>
        <v>9.2484281281699249E-2</v>
      </c>
      <c r="D40" s="52">
        <f>D56</f>
        <v>-0.11021847447595857</v>
      </c>
      <c r="E40" s="49" t="s">
        <v>45</v>
      </c>
      <c r="F40" s="49">
        <f>K8+K9+0.12+0.2</f>
        <v>0.91000000000000014</v>
      </c>
      <c r="G40" s="49">
        <v>1</v>
      </c>
      <c r="H40" s="49"/>
      <c r="I40" s="49"/>
      <c r="J40" s="1">
        <v>-2.7428473950415422E-2</v>
      </c>
      <c r="K40" s="1">
        <v>-8.713429189487502E-3</v>
      </c>
      <c r="L40" s="1">
        <v>1.9249379152002711E-3</v>
      </c>
      <c r="M40" s="1">
        <v>-0.11692153268758201</v>
      </c>
      <c r="N40" s="1">
        <v>9.3357414513005645E-3</v>
      </c>
      <c r="O40" s="1">
        <v>-0.36553223073158547</v>
      </c>
      <c r="P40" s="1">
        <v>-8.8933303093566753E-3</v>
      </c>
      <c r="Q40" s="1">
        <v>-0.57975712576011584</v>
      </c>
      <c r="R40" s="1">
        <v>1.5419555605593657E-2</v>
      </c>
      <c r="S40" s="1">
        <v>-0.59385270186020123</v>
      </c>
      <c r="T40" s="1">
        <v>-2.6641065906203415E-3</v>
      </c>
      <c r="U40" s="1">
        <v>-0.61663319467294198</v>
      </c>
      <c r="V40" s="1">
        <v>-1.1210731689539519E-2</v>
      </c>
      <c r="W40" s="1">
        <v>-0.61997456410483354</v>
      </c>
      <c r="X40" s="1">
        <v>-1.4977795247714067E-3</v>
      </c>
      <c r="Y40" s="1">
        <v>-0.61717619262687695</v>
      </c>
      <c r="Z40" s="1">
        <v>2.2321934091193107E-2</v>
      </c>
      <c r="AA40" s="1">
        <v>-0.63250012364897235</v>
      </c>
      <c r="AB40" s="1">
        <v>2.335505379381082E-2</v>
      </c>
      <c r="AC40" s="1">
        <v>-0.66772381114767076</v>
      </c>
      <c r="AD40" s="1">
        <v>-2.4918887901143261E-2</v>
      </c>
      <c r="AE40" s="1">
        <v>-0.66449836262729345</v>
      </c>
      <c r="AF40" s="1">
        <v>2.4608829968345902E-2</v>
      </c>
      <c r="AG40" s="1">
        <v>-0.66471393484870578</v>
      </c>
      <c r="AH40" s="1">
        <v>-1.480427994647948E-2</v>
      </c>
      <c r="AI40" s="1">
        <v>-0.6385250629958974</v>
      </c>
      <c r="AL40" s="1">
        <f>L40</f>
        <v>1.9249379152002711E-3</v>
      </c>
      <c r="AM40" s="1">
        <f>IF(M40&gt;AM$33,M40,IF(M40&lt;AM$34,M40+AM$37,(M40-AM$33)*AM$38+AM$33))</f>
        <v>-0.11692153268758201</v>
      </c>
      <c r="AN40" s="1">
        <f>N40</f>
        <v>9.3357414513005645E-3</v>
      </c>
      <c r="AO40" s="1">
        <f>IF(O40&gt;AO$33,O40,IF(O40&lt;AO$34,O40+AO$37,(O40-AO$33)*AO$38+AO$33))</f>
        <v>-0.36553223073158547</v>
      </c>
      <c r="AP40" s="1">
        <f>P40</f>
        <v>-8.8933303093566753E-3</v>
      </c>
      <c r="AQ40" s="1">
        <f>IF(Q40&gt;AQ$33,Q40,IF(Q40&lt;AQ$34,Q40+AQ$37,(Q40-AQ$33)*AQ$38+AQ$33))</f>
        <v>-0.57975712576011584</v>
      </c>
      <c r="AS40" s="1">
        <v>1</v>
      </c>
      <c r="AT40" s="6">
        <f t="shared" ref="AT40:AT71" si="0">IMREAL(IMPRODUCT(COMPLEX((AL40-AT$35),(AM40-AU$35)),AT$36))+AT$37</f>
        <v>7.6630300510425603E-2</v>
      </c>
      <c r="AU40" s="6">
        <f t="shared" ref="AU40:AU71" si="1">IMAGINARY(IMPRODUCT(COMPLEX((AL40-AT$35),(AM40-AU$35)),AT$36))+AU$37</f>
        <v>-8.8329764154969598E-2</v>
      </c>
      <c r="AV40" s="6">
        <f t="shared" ref="AV40:AV71" si="2">IMREAL(IMPRODUCT(COMPLEX((AN40-AV$35),(AO40-AW$35)),AV$36))+AV$37</f>
        <v>0.24549119301265401</v>
      </c>
      <c r="AW40" s="6">
        <f t="shared" ref="AW40:AW71" si="3">IMAGINARY(IMPRODUCT(COMPLEX((AN40-AV$35),(AO40-AW$35)),AV$36))+AW$37</f>
        <v>-0.23743064855292387</v>
      </c>
      <c r="AX40" s="6">
        <f t="shared" ref="AX40:AX71" si="4">IMREAL(IMPRODUCT(COMPLEX((AP40-AX$35),(AQ40-AY$35)),AX$36))+AX$37</f>
        <v>0.4596269756167749</v>
      </c>
      <c r="AY40" s="6">
        <f t="shared" ref="AY40:AY71" si="5">IMAGINARY(IMPRODUCT(COMPLEX((AP40-AX$35),(AQ40-AY$35)),AX$36))+AY$37</f>
        <v>-0.21818301712044127</v>
      </c>
      <c r="AZ40" s="7">
        <f t="shared" ref="AZ40:AZ71" si="6">IMREAL(IMPRODUCT(COMPLEX(R40-AZ$35,S40-BA$35),AZ$36))+AZ$37</f>
        <v>0.46928651991035752</v>
      </c>
      <c r="BA40" s="7">
        <f t="shared" ref="BA40:BA71" si="7">IMAGINARY(IMPRODUCT(COMPLEX(R40-AZ$35,S40-BA$35),AZ$36))+BA$37</f>
        <v>-0.19179182747035145</v>
      </c>
      <c r="BB40" s="7">
        <f t="shared" ref="BB40:BB71" si="8">IMREAL(IMPRODUCT(COMPLEX(T40-BB$35,U40-BC$35),BB$36))+BB$37</f>
        <v>0.49486112083570044</v>
      </c>
      <c r="BC40" s="7">
        <f t="shared" ref="BC40:BC71" si="9">IMAGINARY(IMPRODUCT(COMPLEX(T40-BB$35,U40-BC$35),BB$36))+BC$37</f>
        <v>-0.20564496714074984</v>
      </c>
      <c r="BD40" s="7">
        <f t="shared" ref="BD40:BD71" si="10">IMREAL(IMPRODUCT(COMPLEX(V40-BD$35,W40-BE$35),BD$36))+BD$37</f>
        <v>0.49963583323153504</v>
      </c>
      <c r="BE40" s="7">
        <f t="shared" ref="BE40:BE71" si="11">IMAGINARY(IMPRODUCT(COMPLEX(V40-BD$35,W40-BE$35),BD$36))+BE$37</f>
        <v>-0.21348152708749418</v>
      </c>
      <c r="BF40" s="7">
        <f t="shared" ref="BF40:BF71" si="12">IMREAL(IMPRODUCT(COMPLEX(X40-BF$35,Y40-BG$35),BF$36))+BF$37</f>
        <v>0.49519333886105715</v>
      </c>
      <c r="BG40" s="7">
        <f t="shared" ref="BG40:BG71" si="13">IMAGINARY(IMPRODUCT(COMPLEX(X40-BF$35,Y40-BG$35),BF$36))+BG$37</f>
        <v>-0.20440206859857615</v>
      </c>
      <c r="BH40" s="7">
        <f t="shared" ref="BH40:BH71" si="14">IMREAL(IMPRODUCT(COMPLEX(Z40-BH$35,AA40-BI$35),BH$36))+BH$37</f>
        <v>0.50614821507628049</v>
      </c>
      <c r="BI40" s="7">
        <f t="shared" ref="BI40:BI71" si="15">IMAGINARY(IMPRODUCT(COMPLEX(Z40-BH$35,AA40-BI$35),BH$36))+BI$37</f>
        <v>-0.17828325725836325</v>
      </c>
      <c r="BJ40" s="7">
        <f t="shared" ref="BJ40:BJ71" si="16">IMREAL(IMPRODUCT(COMPLEX(AB40-BJ$35,AC40-BK$35),BJ$36))+BJ$37</f>
        <v>0.54065737626100652</v>
      </c>
      <c r="BK40" s="7">
        <f t="shared" ref="BK40:BK71" si="17">IMAGINARY(IMPRODUCT(COMPLEX(AB40-BJ$35,AC40-BK$35),BJ$36))+BK$37</f>
        <v>-0.17114930382057725</v>
      </c>
      <c r="BL40" s="7">
        <f t="shared" ref="BL40:BL71" si="18">IMREAL(IMPRODUCT(COMPLEX(AD40-BL$35,AE40-BM$35),BL$36))+BL$37</f>
        <v>0.54586361155532559</v>
      </c>
      <c r="BM40" s="7">
        <f t="shared" ref="BM40:BM71" si="19">IMAGINARY(IMPRODUCT(COMPLEX(AD40-BL$35,AE40-BM$35),BL$36))+BM$37</f>
        <v>-0.21924994912794937</v>
      </c>
      <c r="BN40" s="7">
        <f t="shared" ref="BN40:BN71" si="20">IMREAL(IMPRODUCT(COMPLEX(AF40-BN$35,AG40-BO$35),BN$36))+BN$37</f>
        <v>0.53747551079826794</v>
      </c>
      <c r="BO40" s="7">
        <f t="shared" ref="BO40:BO71" si="21">IMAGINARY(IMPRODUCT(COMPLEX(AF40-BN$35,AG40-BO$35),BN$36))+BO$37</f>
        <v>-0.17043723485767126</v>
      </c>
      <c r="BP40" s="7">
        <f t="shared" ref="BP40:BP71" si="22">IMREAL(IMPRODUCT(COMPLEX(AH40-BP$35,AI40-BQ$35),BP$36))+BP$37</f>
        <v>0.51852852146787487</v>
      </c>
      <c r="BQ40" s="7">
        <f t="shared" ref="BQ40:BQ71" si="23">IMAGINARY(IMPRODUCT(COMPLEX(AH40-BP$35,AI40-BQ$35),BP$36))+BQ$37</f>
        <v>-0.21379922094450657</v>
      </c>
      <c r="BS40" s="1">
        <v>1</v>
      </c>
      <c r="BT40" s="1">
        <f>IF(ISERROR(MATCH($BS40,$CI$218:$CI$403,0)),CG40,IF(ISNA(INDEX($CJ$218:$CJ$403,MATCH($BS40,$CI$218:$CI$403,0),1)),NA(),CG40))</f>
        <v>-2.7428473950415401E-2</v>
      </c>
      <c r="BU40" s="1">
        <f>IF(ISERROR(MATCH($BS40,$CI$218:$CI$403,0)),CH40,IF(ISNA(INDEX($CJ$218:$CJ$403,MATCH($BS40,$CI$218:$CI$403,0),1)),NA(),CH40))</f>
        <v>-8.7134291894875003E-3</v>
      </c>
      <c r="BV40" s="1">
        <f t="shared" ref="BV40:BV69" si="24">IF(ISERROR(MATCH($BS40,$DO$218:$DO$403)),AX40,IF(ISNA(INDEX($DP$218:$DP$403,MATCH($BS40,$DO$218:$DO$403),1)),NA(),AX40))</f>
        <v>0.4596269756167749</v>
      </c>
      <c r="BW40" s="1">
        <f t="shared" ref="BW40:BW69" si="25">IF(ISERROR(MATCH($BS40,$DO$218:$DO$403)),AY40,IF(ISNA(INDEX($DP$218:$DP$403,MATCH($BS40,$DO$218:$DO$403),1)),NA(),AY40))</f>
        <v>-0.21818301712044127</v>
      </c>
      <c r="BX40" s="1">
        <f>IF(ISERROR(MATCH($AS40,$ER$218:$ER$247,0)),AT40,IF(ISNA(INDEX($ES$218:$ES$247,MATCH($AS40,$ER$218:$ER$247,0),1)),NA(),AT40))</f>
        <v>7.6630300510425603E-2</v>
      </c>
      <c r="BY40" s="1">
        <f>IF(ISERROR(MATCH($AS40,$ER$218:$ER$247,0)),AU40,IF(ISNA(INDEX($ES$218:$ES$247,MATCH($AS40,$ER$218:$ER$247,0),1)),NA(),AU40))</f>
        <v>-8.8329764154969598E-2</v>
      </c>
      <c r="BZ40" s="1" t="e">
        <f t="shared" ref="BZ40:BZ71" si="26">IF($K$11=0,NA(),BN40)</f>
        <v>#N/A</v>
      </c>
      <c r="CA40" s="1" t="e">
        <f t="shared" ref="CA40:CA71" si="27">IF($K$11=0,NA(),BO40)</f>
        <v>#N/A</v>
      </c>
      <c r="CB40" s="1" t="e">
        <f t="shared" ref="CB40:CB71" si="28">IF($K$11=0,NA(),BP40)</f>
        <v>#N/A</v>
      </c>
      <c r="CC40" s="1" t="e">
        <f t="shared" ref="CC40:CC71" si="29">IF($K$11=0,NA(),BQ40)</f>
        <v>#N/A</v>
      </c>
      <c r="CD40" s="1">
        <f t="shared" ref="CD40:CD85" si="30">IF($K$11=0,BH145,NA())</f>
        <v>0.53490686983085367</v>
      </c>
      <c r="CE40" s="1">
        <f t="shared" ref="CE40:CE85" si="31">IF($K$11=0,BI145,NA())</f>
        <v>-0.17036872455428725</v>
      </c>
      <c r="CG40" s="6">
        <f>IMREAL(IMPRODUCT(COMPLEX((J40-CG$35),(K40-CH$35)),CG$36))+CG$37</f>
        <v>-2.7428473950415401E-2</v>
      </c>
      <c r="CH40" s="6">
        <f>IMAGINARY(IMPRODUCT(COMPLEX((J40-CG$35),(K40-CH$35)),CG$36))+CH$37</f>
        <v>-8.7134291894875003E-3</v>
      </c>
    </row>
    <row r="41" spans="2:86" hidden="1" x14ac:dyDescent="0.3">
      <c r="B41" s="49"/>
      <c r="C41" s="52">
        <f>C40</f>
        <v>9.2484281281699249E-2</v>
      </c>
      <c r="D41" s="49">
        <f>D40-(U17/$U$15)*$D$39</f>
        <v>-0.22221847447595855</v>
      </c>
      <c r="E41" s="49"/>
      <c r="F41" s="49"/>
      <c r="G41" s="49">
        <v>2</v>
      </c>
      <c r="H41" s="49"/>
      <c r="I41" s="49"/>
      <c r="J41" s="1">
        <v>-2.895198385014246E-2</v>
      </c>
      <c r="K41" s="1">
        <v>-3.6660944105458967E-3</v>
      </c>
      <c r="L41" s="1">
        <v>2.5306389137635661E-3</v>
      </c>
      <c r="M41" s="1">
        <v>-0.10122573551614995</v>
      </c>
      <c r="N41" s="1">
        <v>1.0216203481955307E-2</v>
      </c>
      <c r="O41" s="1">
        <v>-0.36558580652970724</v>
      </c>
      <c r="P41" s="1">
        <v>-9.5394775375371305E-3</v>
      </c>
      <c r="Q41" s="1">
        <v>-0.57823048396207777</v>
      </c>
      <c r="R41" s="1">
        <v>1.5619899479893626E-2</v>
      </c>
      <c r="S41" s="1">
        <v>-0.59416245880536889</v>
      </c>
      <c r="T41" s="1">
        <v>-1.1951405303106922E-3</v>
      </c>
      <c r="U41" s="1">
        <v>-0.61721369405860216</v>
      </c>
      <c r="V41" s="1">
        <v>-1.155955194818694E-2</v>
      </c>
      <c r="W41" s="1">
        <v>-0.61913124557466859</v>
      </c>
      <c r="X41" s="1">
        <v>-1.4853576839374367E-3</v>
      </c>
      <c r="Y41" s="1">
        <v>-0.61723087475790861</v>
      </c>
      <c r="Z41" s="1">
        <v>2.2426092080739059E-2</v>
      </c>
      <c r="AA41" s="1">
        <v>-0.63266695214394331</v>
      </c>
      <c r="AB41" s="1">
        <v>2.338948840563132E-2</v>
      </c>
      <c r="AC41" s="1">
        <v>-0.66843482527749454</v>
      </c>
      <c r="AD41" s="1">
        <v>-2.4776805470230374E-2</v>
      </c>
      <c r="AE41" s="1">
        <v>-0.66502592072929501</v>
      </c>
      <c r="AF41" s="1">
        <v>2.6043678674066834E-2</v>
      </c>
      <c r="AG41" s="1">
        <v>-0.66503922926341674</v>
      </c>
      <c r="AH41" s="1">
        <v>-1.9508228513713283E-2</v>
      </c>
      <c r="AI41" s="1">
        <v>-0.63746347149045168</v>
      </c>
      <c r="AL41" s="1">
        <f t="shared" ref="AL41:AL104" si="32">L41</f>
        <v>2.5306389137635661E-3</v>
      </c>
      <c r="AM41" s="1">
        <f t="shared" ref="AM41:AM104" si="33">IF(M41&gt;AM$33,M41,IF(M41&lt;AM$34,M41+AM$37,(M41-AM$33)*AM$38+AM$33))</f>
        <v>-0.10122573551614995</v>
      </c>
      <c r="AN41" s="1">
        <f t="shared" ref="AN41:AN104" si="34">N41</f>
        <v>1.0216203481955307E-2</v>
      </c>
      <c r="AO41" s="1">
        <f t="shared" ref="AO41:AO104" si="35">IF(O41&gt;AO$33,O41,IF(O41&lt;AO$34,O41+AO$37,(O41-AO$33)*AO$38+AO$33))</f>
        <v>-0.36558580652970724</v>
      </c>
      <c r="AP41" s="1">
        <f t="shared" ref="AP41:AP104" si="36">P41</f>
        <v>-9.5394775375371305E-3</v>
      </c>
      <c r="AQ41" s="1">
        <f t="shared" ref="AQ41:AQ104" si="37">IF(Q41&gt;AQ$33,Q41,IF(Q41&lt;AQ$34,Q41+AQ$37,(Q41-AQ$33)*AQ$38+AQ$33))</f>
        <v>-0.57823048396207777</v>
      </c>
      <c r="AS41" s="1">
        <v>2</v>
      </c>
      <c r="AT41" s="6">
        <f t="shared" si="0"/>
        <v>6.7005230448617101E-2</v>
      </c>
      <c r="AU41" s="6">
        <f t="shared" si="1"/>
        <v>-7.5916748854420193E-2</v>
      </c>
      <c r="AV41" s="6">
        <f t="shared" si="2"/>
        <v>0.24539106424688989</v>
      </c>
      <c r="AW41" s="6">
        <f t="shared" si="3"/>
        <v>-0.23655425937919128</v>
      </c>
      <c r="AX41" s="6">
        <f t="shared" si="4"/>
        <v>0.45823572922667288</v>
      </c>
      <c r="AY41" s="6">
        <f t="shared" si="5"/>
        <v>-0.21908444648652017</v>
      </c>
      <c r="AZ41" s="7">
        <f t="shared" si="6"/>
        <v>0.4695567816028291</v>
      </c>
      <c r="BA41" s="7">
        <f t="shared" si="7"/>
        <v>-0.19154073854062437</v>
      </c>
      <c r="BB41" s="7">
        <f t="shared" si="8"/>
        <v>0.49517771785189002</v>
      </c>
      <c r="BC41" s="7">
        <f t="shared" si="9"/>
        <v>-0.20409751531518841</v>
      </c>
      <c r="BD41" s="7">
        <f t="shared" si="10"/>
        <v>0.49886589860701713</v>
      </c>
      <c r="BE41" s="7">
        <f t="shared" si="11"/>
        <v>-0.21397148870857377</v>
      </c>
      <c r="BF41" s="7">
        <f t="shared" si="12"/>
        <v>0.49524503321762414</v>
      </c>
      <c r="BG41" s="7">
        <f t="shared" si="13"/>
        <v>-0.20438034002101158</v>
      </c>
      <c r="BH41" s="7">
        <f t="shared" si="14"/>
        <v>0.50629442222647714</v>
      </c>
      <c r="BI41" s="7">
        <f t="shared" si="15"/>
        <v>-0.17815171219858555</v>
      </c>
      <c r="BJ41" s="7">
        <f t="shared" si="16"/>
        <v>0.5413516089809669</v>
      </c>
      <c r="BK41" s="7">
        <f t="shared" si="17"/>
        <v>-0.17099192603994517</v>
      </c>
      <c r="BL41" s="7">
        <f t="shared" si="18"/>
        <v>0.54635848250913466</v>
      </c>
      <c r="BM41" s="7">
        <f t="shared" si="19"/>
        <v>-0.21901841574539355</v>
      </c>
      <c r="BN41" s="7">
        <f t="shared" si="20"/>
        <v>0.53754670439691066</v>
      </c>
      <c r="BO41" s="7">
        <f t="shared" si="21"/>
        <v>-0.16896769794555797</v>
      </c>
      <c r="BP41" s="7">
        <f t="shared" si="22"/>
        <v>0.51829989001931909</v>
      </c>
      <c r="BQ41" s="7">
        <f t="shared" si="23"/>
        <v>-0.21861604939363646</v>
      </c>
      <c r="BS41" s="1">
        <v>2</v>
      </c>
      <c r="BT41" s="1">
        <f t="shared" ref="BT41:BT104" si="38">IF(ISERROR(MATCH($BS41,$CI$218:$CI$403,0)),CG41,IF(ISNA(INDEX($CJ$218:$CJ$403,MATCH($BS41,$CI$218:$CI$403,0),1)),NA(),CG41))</f>
        <v>-2.8951983850142499E-2</v>
      </c>
      <c r="BU41" s="1">
        <f t="shared" ref="BU41:BU104" si="39">IF(ISERROR(MATCH($BS41,$CI$218:$CI$403,0)),CH41,IF(ISNA(INDEX($CJ$218:$CJ$403,MATCH($BS41,$CI$218:$CI$403,0),1)),NA(),CH41))</f>
        <v>-3.6660944105459002E-3</v>
      </c>
      <c r="BV41" s="1">
        <f t="shared" si="24"/>
        <v>0.45823572922667288</v>
      </c>
      <c r="BW41" s="1">
        <f t="shared" si="25"/>
        <v>-0.21908444648652017</v>
      </c>
      <c r="BX41" s="1">
        <f t="shared" ref="BX41:BX104" si="40">IF(ISERROR(MATCH($AS41,$ER$218:$ER$247,0)),AT41,IF(ISNA(INDEX($ES$218:$ES$247,MATCH($AS41,$ER$218:$ER$247,0),1)),NA(),AT41))</f>
        <v>6.7005230448617101E-2</v>
      </c>
      <c r="BY41" s="1">
        <f t="shared" ref="BY41:BY104" si="41">IF(ISERROR(MATCH($AS41,$ER$218:$ER$247,0)),AU41,IF(ISNA(INDEX($ES$218:$ES$247,MATCH($AS41,$ER$218:$ER$247,0),1)),NA(),AU41))</f>
        <v>-7.5916748854420193E-2</v>
      </c>
      <c r="BZ41" s="1" t="e">
        <f t="shared" si="26"/>
        <v>#N/A</v>
      </c>
      <c r="CA41" s="1" t="e">
        <f t="shared" si="27"/>
        <v>#N/A</v>
      </c>
      <c r="CB41" s="1" t="e">
        <f t="shared" si="28"/>
        <v>#N/A</v>
      </c>
      <c r="CC41" s="1" t="e">
        <f t="shared" si="29"/>
        <v>#N/A</v>
      </c>
      <c r="CD41" s="1">
        <f t="shared" si="30"/>
        <v>0.5337142807561287</v>
      </c>
      <c r="CE41" s="1">
        <f t="shared" si="31"/>
        <v>-0.16969619134686767</v>
      </c>
      <c r="CG41" s="6">
        <f t="shared" ref="CG41:CG104" si="42">IMREAL(IMPRODUCT(COMPLEX((J41-CG$35),(K41-CH$35)),CG$36))+CG$37</f>
        <v>-2.8951983850142499E-2</v>
      </c>
      <c r="CH41" s="6">
        <f t="shared" ref="CH41:CH104" si="43">IMAGINARY(IMPRODUCT(COMPLEX((J41-CG$35),(K41-CH$35)),CG$36))+CH$37</f>
        <v>-3.6660944105459002E-3</v>
      </c>
    </row>
    <row r="42" spans="2:86" hidden="1" x14ac:dyDescent="0.3">
      <c r="B42" s="49"/>
      <c r="C42" s="49"/>
      <c r="D42" s="49"/>
      <c r="E42" s="49" t="s">
        <v>81</v>
      </c>
      <c r="F42" s="53">
        <f>F43+F40</f>
        <v>0.71000000000000019</v>
      </c>
      <c r="G42" s="49">
        <v>3</v>
      </c>
      <c r="H42" s="49"/>
      <c r="I42" s="49"/>
      <c r="J42" s="1">
        <v>-2.8886425490430731E-2</v>
      </c>
      <c r="K42" s="1">
        <v>1.8352598710926905E-3</v>
      </c>
      <c r="L42" s="1">
        <v>3.1977413888253535E-3</v>
      </c>
      <c r="M42" s="1">
        <v>-8.552954787427898E-2</v>
      </c>
      <c r="N42" s="1">
        <v>1.1205216294591806E-2</v>
      </c>
      <c r="O42" s="1">
        <v>-0.36549227259001654</v>
      </c>
      <c r="P42" s="1">
        <v>-1.0545589701472301E-2</v>
      </c>
      <c r="Q42" s="1">
        <v>-0.57622414922999243</v>
      </c>
      <c r="R42" s="1">
        <v>1.5816241032195592E-2</v>
      </c>
      <c r="S42" s="1">
        <v>-0.59447602283731449</v>
      </c>
      <c r="T42" s="1">
        <v>3.6158376111557363E-4</v>
      </c>
      <c r="U42" s="1">
        <v>-0.61726754643995096</v>
      </c>
      <c r="V42" s="1">
        <v>-1.1928627860846593E-2</v>
      </c>
      <c r="W42" s="1">
        <v>-0.61836514257377295</v>
      </c>
      <c r="X42" s="1">
        <v>-1.4725941814698745E-3</v>
      </c>
      <c r="Y42" s="1">
        <v>-0.61728516641850129</v>
      </c>
      <c r="Z42" s="1">
        <v>2.2527028689164858E-2</v>
      </c>
      <c r="AA42" s="1">
        <v>-0.63283514728544965</v>
      </c>
      <c r="AB42" s="1">
        <v>2.3293749934921691E-2</v>
      </c>
      <c r="AC42" s="1">
        <v>-0.66916067728399187</v>
      </c>
      <c r="AD42" s="1">
        <v>-2.4578788148961677E-2</v>
      </c>
      <c r="AE42" s="1">
        <v>-0.66606558081176193</v>
      </c>
      <c r="AF42" s="1">
        <v>2.9465240972323479E-2</v>
      </c>
      <c r="AG42" s="1">
        <v>-0.66581493132926561</v>
      </c>
      <c r="AH42" s="1" t="e">
        <v>#N/A</v>
      </c>
      <c r="AI42" s="1" t="e">
        <v>#N/A</v>
      </c>
      <c r="AL42" s="1">
        <f t="shared" si="32"/>
        <v>3.1977413888253535E-3</v>
      </c>
      <c r="AM42" s="1">
        <f t="shared" si="33"/>
        <v>-8.552954787427898E-2</v>
      </c>
      <c r="AN42" s="1">
        <f t="shared" si="34"/>
        <v>1.1205216294591806E-2</v>
      </c>
      <c r="AO42" s="1">
        <f t="shared" si="35"/>
        <v>-0.36549227259001654</v>
      </c>
      <c r="AP42" s="1">
        <f t="shared" si="36"/>
        <v>-1.0545589701472301E-2</v>
      </c>
      <c r="AQ42" s="1">
        <f t="shared" si="37"/>
        <v>-0.57622414922999243</v>
      </c>
      <c r="AS42" s="1">
        <v>3</v>
      </c>
      <c r="AT42" s="6">
        <f t="shared" si="0"/>
        <v>5.7426945657119401E-2</v>
      </c>
      <c r="AU42" s="6">
        <f t="shared" si="1"/>
        <v>-6.3463966327851298E-2</v>
      </c>
      <c r="AV42" s="6">
        <f t="shared" si="2"/>
        <v>0.24512721102530921</v>
      </c>
      <c r="AW42" s="6">
        <f t="shared" si="3"/>
        <v>-0.23559651389165578</v>
      </c>
      <c r="AX42" s="6">
        <f t="shared" si="4"/>
        <v>0.45643458477117294</v>
      </c>
      <c r="AY42" s="6">
        <f t="shared" si="5"/>
        <v>-0.22042366991598009</v>
      </c>
      <c r="AZ42" s="7">
        <f t="shared" si="6"/>
        <v>0.46983148753979737</v>
      </c>
      <c r="BA42" s="7">
        <f t="shared" si="7"/>
        <v>-0.19129293003494965</v>
      </c>
      <c r="BB42" s="7">
        <f t="shared" si="8"/>
        <v>0.49496042975822452</v>
      </c>
      <c r="BC42" s="7">
        <f t="shared" si="9"/>
        <v>-0.20255508979580514</v>
      </c>
      <c r="BD42" s="7">
        <f t="shared" si="10"/>
        <v>0.49817552379178331</v>
      </c>
      <c r="BE42" s="7">
        <f t="shared" si="11"/>
        <v>-0.21446798991882179</v>
      </c>
      <c r="BF42" s="7">
        <f t="shared" si="12"/>
        <v>0.49529628370695561</v>
      </c>
      <c r="BG42" s="7">
        <f t="shared" si="13"/>
        <v>-0.20435834277690149</v>
      </c>
      <c r="BH42" s="7">
        <f t="shared" si="14"/>
        <v>0.50644253464773858</v>
      </c>
      <c r="BI42" s="7">
        <f t="shared" si="15"/>
        <v>-0.17802310226423007</v>
      </c>
      <c r="BJ42" s="7">
        <f t="shared" si="16"/>
        <v>0.54208305847547633</v>
      </c>
      <c r="BK42" s="7">
        <f t="shared" si="17"/>
        <v>-0.17096016714997736</v>
      </c>
      <c r="BL42" s="7">
        <f t="shared" si="18"/>
        <v>0.54734796247186068</v>
      </c>
      <c r="BM42" s="7">
        <f t="shared" si="19"/>
        <v>-0.21864287167346397</v>
      </c>
      <c r="BN42" s="7">
        <f t="shared" si="20"/>
        <v>0.53771647374752007</v>
      </c>
      <c r="BO42" s="7">
        <f t="shared" si="21"/>
        <v>-0.16546341761667335</v>
      </c>
      <c r="BP42" s="7" t="e">
        <f t="shared" si="22"/>
        <v>#N/A</v>
      </c>
      <c r="BQ42" s="7" t="e">
        <f t="shared" si="23"/>
        <v>#N/A</v>
      </c>
      <c r="BS42" s="1">
        <v>3</v>
      </c>
      <c r="BT42" s="1">
        <f t="shared" si="38"/>
        <v>-2.88864254904307E-2</v>
      </c>
      <c r="BU42" s="1">
        <f t="shared" si="39"/>
        <v>1.8352598710926901E-3</v>
      </c>
      <c r="BV42" s="1">
        <f t="shared" si="24"/>
        <v>0.45643458477117294</v>
      </c>
      <c r="BW42" s="1">
        <f t="shared" si="25"/>
        <v>-0.22042366991598009</v>
      </c>
      <c r="BX42" s="1">
        <f t="shared" si="40"/>
        <v>5.7426945657119401E-2</v>
      </c>
      <c r="BY42" s="1">
        <f t="shared" si="41"/>
        <v>-6.3463966327851298E-2</v>
      </c>
      <c r="BZ42" s="1" t="e">
        <f t="shared" si="26"/>
        <v>#N/A</v>
      </c>
      <c r="CA42" s="1" t="e">
        <f t="shared" si="27"/>
        <v>#N/A</v>
      </c>
      <c r="CB42" s="1" t="e">
        <f t="shared" si="28"/>
        <v>#N/A</v>
      </c>
      <c r="CC42" s="1" t="e">
        <f t="shared" si="29"/>
        <v>#N/A</v>
      </c>
      <c r="CD42" s="1">
        <f t="shared" si="30"/>
        <v>0.53270478611166205</v>
      </c>
      <c r="CE42" s="1">
        <f t="shared" si="31"/>
        <v>-0.16908950593486347</v>
      </c>
      <c r="CG42" s="6">
        <f t="shared" si="42"/>
        <v>-2.88864254904307E-2</v>
      </c>
      <c r="CH42" s="6">
        <f t="shared" si="43"/>
        <v>1.8352598710926901E-3</v>
      </c>
    </row>
    <row r="43" spans="2:86" hidden="1" x14ac:dyDescent="0.3">
      <c r="B43" s="49" t="s">
        <v>10</v>
      </c>
      <c r="C43" s="52">
        <f>C57</f>
        <v>0.38674602196068264</v>
      </c>
      <c r="D43" s="49">
        <f>D57</f>
        <v>-0.22200337136536274</v>
      </c>
      <c r="E43" s="49" t="s">
        <v>82</v>
      </c>
      <c r="F43" s="53">
        <f>MIN(G23:G25,V19)-0.2</f>
        <v>-0.2</v>
      </c>
      <c r="G43" s="49">
        <v>4</v>
      </c>
      <c r="H43" s="49"/>
      <c r="I43" s="49"/>
      <c r="J43" s="1">
        <v>-2.7595326849788458E-2</v>
      </c>
      <c r="K43" s="1">
        <v>7.3756123878047902E-3</v>
      </c>
      <c r="L43" s="1">
        <v>4.1340732314293143E-3</v>
      </c>
      <c r="M43" s="1">
        <v>-6.9856495605906038E-2</v>
      </c>
      <c r="N43" s="1">
        <v>1.2203649206564186E-2</v>
      </c>
      <c r="O43" s="1">
        <v>-0.36522898162706441</v>
      </c>
      <c r="P43" s="1">
        <v>-1.1657128883879141E-2</v>
      </c>
      <c r="Q43" s="1">
        <v>-0.57411355889075166</v>
      </c>
      <c r="R43" s="1">
        <v>1.6012875437326941E-2</v>
      </c>
      <c r="S43" s="1">
        <v>-0.59479232016233186</v>
      </c>
      <c r="T43" s="1">
        <v>1.9369042071888996E-3</v>
      </c>
      <c r="U43" s="1">
        <v>-0.61693922587933958</v>
      </c>
      <c r="V43" s="1">
        <v>-1.2292090760948697E-2</v>
      </c>
      <c r="W43" s="1">
        <v>-0.61773394710947749</v>
      </c>
      <c r="X43" s="1">
        <v>-1.4596354437826438E-3</v>
      </c>
      <c r="Y43" s="1">
        <v>-0.61733916522626475</v>
      </c>
      <c r="Z43" s="1">
        <v>2.2625915327786975E-2</v>
      </c>
      <c r="AA43" s="1">
        <v>-0.63300412336783363</v>
      </c>
      <c r="AB43" s="1">
        <v>2.3120698317332929E-2</v>
      </c>
      <c r="AC43" s="1">
        <v>-0.66989180064141296</v>
      </c>
      <c r="AD43" s="1">
        <v>-2.434138212218066E-2</v>
      </c>
      <c r="AE43" s="1">
        <v>-0.66732995663174999</v>
      </c>
      <c r="AF43" s="1">
        <v>3.3549041134759212E-2</v>
      </c>
      <c r="AG43" s="1">
        <v>-0.66674076927882731</v>
      </c>
      <c r="AH43" s="1">
        <v>-8.8090130989815722E-3</v>
      </c>
      <c r="AI43" s="1">
        <v>-0.63966783981340714</v>
      </c>
      <c r="AL43" s="1">
        <f t="shared" si="32"/>
        <v>4.1340732314293143E-3</v>
      </c>
      <c r="AM43" s="1">
        <f t="shared" si="33"/>
        <v>-6.9856495605906038E-2</v>
      </c>
      <c r="AN43" s="1">
        <f t="shared" si="34"/>
        <v>1.2203649206564186E-2</v>
      </c>
      <c r="AO43" s="1">
        <f t="shared" si="35"/>
        <v>-0.36522898162706441</v>
      </c>
      <c r="AP43" s="1">
        <f t="shared" si="36"/>
        <v>-1.1657128883879141E-2</v>
      </c>
      <c r="AQ43" s="1">
        <f t="shared" si="37"/>
        <v>-0.57411355889075166</v>
      </c>
      <c r="AS43" s="1">
        <v>4</v>
      </c>
      <c r="AT43" s="6">
        <f t="shared" si="0"/>
        <v>4.8069773657981901E-2</v>
      </c>
      <c r="AU43" s="6">
        <f t="shared" si="1"/>
        <v>-5.0855849223969997E-2</v>
      </c>
      <c r="AV43" s="6">
        <f t="shared" si="2"/>
        <v>0.24469454398800922</v>
      </c>
      <c r="AW43" s="6">
        <f t="shared" si="3"/>
        <v>-0.23465896941499559</v>
      </c>
      <c r="AX43" s="6">
        <f t="shared" si="4"/>
        <v>0.45454907579508691</v>
      </c>
      <c r="AY43" s="6">
        <f t="shared" si="5"/>
        <v>-0.22188482248680158</v>
      </c>
      <c r="AZ43" s="7">
        <f t="shared" si="6"/>
        <v>0.47010883439161383</v>
      </c>
      <c r="BA43" s="7">
        <f t="shared" si="7"/>
        <v>-0.19104435849417725</v>
      </c>
      <c r="BB43" s="7">
        <f t="shared" si="8"/>
        <v>0.49436354559995904</v>
      </c>
      <c r="BC43" s="7">
        <f t="shared" si="9"/>
        <v>-0.20106071427407424</v>
      </c>
      <c r="BD43" s="7">
        <f t="shared" si="10"/>
        <v>0.49761703227513121</v>
      </c>
      <c r="BE43" s="7">
        <f t="shared" si="11"/>
        <v>-0.21493553694290118</v>
      </c>
      <c r="BF43" s="7">
        <f t="shared" si="12"/>
        <v>0.49534721189031033</v>
      </c>
      <c r="BG43" s="7">
        <f t="shared" si="13"/>
        <v>-0.20433620411699352</v>
      </c>
      <c r="BH43" s="7">
        <f t="shared" si="14"/>
        <v>0.50659177211915163</v>
      </c>
      <c r="BI43" s="7">
        <f t="shared" si="15"/>
        <v>-0.17789637554707036</v>
      </c>
      <c r="BJ43" s="7">
        <f t="shared" si="16"/>
        <v>0.54283312452430954</v>
      </c>
      <c r="BK43" s="7">
        <f t="shared" si="17"/>
        <v>-0.17100363148598416</v>
      </c>
      <c r="BL43" s="7">
        <f t="shared" si="18"/>
        <v>0.54855190445818836</v>
      </c>
      <c r="BM43" s="7">
        <f t="shared" si="19"/>
        <v>-0.21818951582065116</v>
      </c>
      <c r="BN43" s="7">
        <f t="shared" si="20"/>
        <v>0.53791910168211843</v>
      </c>
      <c r="BO43" s="7">
        <f t="shared" si="21"/>
        <v>-0.16128088948219796</v>
      </c>
      <c r="BP43" s="7">
        <f t="shared" si="22"/>
        <v>0.51861286977502608</v>
      </c>
      <c r="BQ43" s="7">
        <f t="shared" si="23"/>
        <v>-0.20769659455987297</v>
      </c>
      <c r="BS43" s="1">
        <v>4</v>
      </c>
      <c r="BT43" s="1">
        <f t="shared" si="38"/>
        <v>-2.75953268497885E-2</v>
      </c>
      <c r="BU43" s="1">
        <f t="shared" si="39"/>
        <v>7.3756123878047902E-3</v>
      </c>
      <c r="BV43" s="1">
        <f t="shared" si="24"/>
        <v>0.45454907579508691</v>
      </c>
      <c r="BW43" s="1">
        <f t="shared" si="25"/>
        <v>-0.22188482248680158</v>
      </c>
      <c r="BX43" s="1">
        <f t="shared" si="40"/>
        <v>4.8069773657981901E-2</v>
      </c>
      <c r="BY43" s="1">
        <f t="shared" si="41"/>
        <v>-5.0855849223969997E-2</v>
      </c>
      <c r="BZ43" s="1" t="e">
        <f t="shared" si="26"/>
        <v>#N/A</v>
      </c>
      <c r="CA43" s="1" t="e">
        <f t="shared" si="27"/>
        <v>#N/A</v>
      </c>
      <c r="CB43" s="1" t="e">
        <f t="shared" si="28"/>
        <v>#N/A</v>
      </c>
      <c r="CC43" s="1" t="e">
        <f t="shared" si="29"/>
        <v>#N/A</v>
      </c>
      <c r="CD43" s="1">
        <f t="shared" si="30"/>
        <v>0.53196806644523609</v>
      </c>
      <c r="CE43" s="1">
        <f t="shared" si="31"/>
        <v>-0.16838268308726487</v>
      </c>
      <c r="CG43" s="6">
        <f t="shared" si="42"/>
        <v>-2.75953268497885E-2</v>
      </c>
      <c r="CH43" s="6">
        <f t="shared" si="43"/>
        <v>7.3756123878047902E-3</v>
      </c>
    </row>
    <row r="44" spans="2:86" hidden="1" x14ac:dyDescent="0.3">
      <c r="B44" s="49"/>
      <c r="C44" s="52">
        <f>C57</f>
        <v>0.38674602196068264</v>
      </c>
      <c r="D44" s="49">
        <f>D43-(U18/$U$15)*$D$39</f>
        <v>-0.31000337136536271</v>
      </c>
      <c r="E44" s="49" t="s">
        <v>84</v>
      </c>
      <c r="F44" s="53">
        <f>MAX(H23:H25,W19)+0.15</f>
        <v>0.15</v>
      </c>
      <c r="G44" s="49">
        <v>5</v>
      </c>
      <c r="H44" s="49"/>
      <c r="I44" s="49"/>
      <c r="J44" s="1">
        <v>-2.5442215906724342E-2</v>
      </c>
      <c r="K44" s="1">
        <v>1.2539941871967346E-2</v>
      </c>
      <c r="L44" s="1">
        <v>5.5474623326184202E-3</v>
      </c>
      <c r="M44" s="1">
        <v>-5.423010455496783E-2</v>
      </c>
      <c r="N44" s="1">
        <v>1.3112371535225629E-2</v>
      </c>
      <c r="O44" s="1">
        <v>-0.36477328635540102</v>
      </c>
      <c r="P44" s="1">
        <v>-1.2619557167475318E-2</v>
      </c>
      <c r="Q44" s="1">
        <v>-0.57227415027124684</v>
      </c>
      <c r="R44" s="1">
        <v>1.6214097870113998E-2</v>
      </c>
      <c r="S44" s="1">
        <v>-0.5951102769867137</v>
      </c>
      <c r="T44" s="1">
        <v>3.4616587314397294E-3</v>
      </c>
      <c r="U44" s="1">
        <v>-0.61637320643911797</v>
      </c>
      <c r="V44" s="1">
        <v>-1.2624071981923708E-2</v>
      </c>
      <c r="W44" s="1">
        <v>-0.61729535118911283</v>
      </c>
      <c r="X44" s="1">
        <v>-1.446627897290614E-3</v>
      </c>
      <c r="Y44" s="1">
        <v>-0.61739296879880901</v>
      </c>
      <c r="Z44" s="1">
        <v>2.272392340792188E-2</v>
      </c>
      <c r="AA44" s="1">
        <v>-0.63317329468543715</v>
      </c>
      <c r="AB44" s="1">
        <v>2.2923193488515091E-2</v>
      </c>
      <c r="AC44" s="1">
        <v>-0.67061862882400725</v>
      </c>
      <c r="AD44" s="1">
        <v>-2.4081133574730823E-2</v>
      </c>
      <c r="AE44" s="1">
        <v>-0.66853166194631308</v>
      </c>
      <c r="AF44" s="1">
        <v>3.6970603433016211E-2</v>
      </c>
      <c r="AG44" s="1">
        <v>-0.66751647134467629</v>
      </c>
      <c r="AH44" s="1">
        <v>-1.2495054041108018E-3</v>
      </c>
      <c r="AI44" s="1">
        <v>-0.64158374809971042</v>
      </c>
      <c r="AL44" s="1">
        <f t="shared" si="32"/>
        <v>5.5474623326184202E-3</v>
      </c>
      <c r="AM44" s="1">
        <f t="shared" si="33"/>
        <v>-5.423010455496783E-2</v>
      </c>
      <c r="AN44" s="1">
        <f t="shared" si="34"/>
        <v>1.3112371535225629E-2</v>
      </c>
      <c r="AO44" s="1">
        <f t="shared" si="35"/>
        <v>-0.36477328635540102</v>
      </c>
      <c r="AP44" s="1">
        <f t="shared" si="36"/>
        <v>-1.2619557167475318E-2</v>
      </c>
      <c r="AQ44" s="1">
        <f t="shared" si="37"/>
        <v>-0.57227415027124684</v>
      </c>
      <c r="AS44" s="1">
        <v>5</v>
      </c>
      <c r="AT44" s="6">
        <f t="shared" si="0"/>
        <v>3.9108041973253002E-2</v>
      </c>
      <c r="AU44" s="6">
        <f t="shared" si="1"/>
        <v>-3.7976830191484401E-2</v>
      </c>
      <c r="AV44" s="6">
        <f t="shared" si="2"/>
        <v>0.24408797377508679</v>
      </c>
      <c r="AW44" s="6">
        <f t="shared" si="3"/>
        <v>-0.23384318327389028</v>
      </c>
      <c r="AX44" s="6">
        <f t="shared" si="4"/>
        <v>0.45290473584322288</v>
      </c>
      <c r="AY44" s="6">
        <f t="shared" si="5"/>
        <v>-0.22315203927696728</v>
      </c>
      <c r="AZ44" s="7">
        <f t="shared" si="6"/>
        <v>0.47038701882862904</v>
      </c>
      <c r="BA44" s="7">
        <f t="shared" si="7"/>
        <v>-0.19079098045915785</v>
      </c>
      <c r="BB44" s="7">
        <f t="shared" si="8"/>
        <v>0.49354135442234764</v>
      </c>
      <c r="BC44" s="7">
        <f t="shared" si="9"/>
        <v>-0.19965741244147012</v>
      </c>
      <c r="BD44" s="7">
        <f t="shared" si="10"/>
        <v>0.49724274754635861</v>
      </c>
      <c r="BE44" s="7">
        <f t="shared" si="11"/>
        <v>-0.21533863600547529</v>
      </c>
      <c r="BF44" s="7">
        <f t="shared" si="12"/>
        <v>0.49539793932894732</v>
      </c>
      <c r="BG44" s="7">
        <f t="shared" si="13"/>
        <v>-0.20431405129203625</v>
      </c>
      <c r="BH44" s="7">
        <f t="shared" si="14"/>
        <v>0.50674135441980284</v>
      </c>
      <c r="BI44" s="7">
        <f t="shared" si="15"/>
        <v>-0.17777048013888036</v>
      </c>
      <c r="BJ44" s="7">
        <f t="shared" si="16"/>
        <v>0.54358320690724082</v>
      </c>
      <c r="BK44" s="7">
        <f t="shared" si="17"/>
        <v>-0.17107192338327687</v>
      </c>
      <c r="BL44" s="7">
        <f t="shared" si="18"/>
        <v>0.54969016148280081</v>
      </c>
      <c r="BM44" s="7">
        <f t="shared" si="19"/>
        <v>-0.21772454709544575</v>
      </c>
      <c r="BN44" s="7">
        <f t="shared" si="20"/>
        <v>0.53808887103272796</v>
      </c>
      <c r="BO44" s="7">
        <f t="shared" si="21"/>
        <v>-0.15777660915331307</v>
      </c>
      <c r="BP44" s="7">
        <f t="shared" si="22"/>
        <v>0.51918697637416444</v>
      </c>
      <c r="BQ44" s="7">
        <f t="shared" si="23"/>
        <v>-0.19991923879051526</v>
      </c>
      <c r="BS44" s="1">
        <v>5</v>
      </c>
      <c r="BT44" s="1">
        <f t="shared" si="38"/>
        <v>-2.54422159067243E-2</v>
      </c>
      <c r="BU44" s="1">
        <f t="shared" si="39"/>
        <v>1.2539941871967299E-2</v>
      </c>
      <c r="BV44" s="1">
        <f t="shared" si="24"/>
        <v>0.45290473584322288</v>
      </c>
      <c r="BW44" s="1">
        <f t="shared" si="25"/>
        <v>-0.22315203927696728</v>
      </c>
      <c r="BX44" s="1">
        <f t="shared" si="40"/>
        <v>3.9108041973253002E-2</v>
      </c>
      <c r="BY44" s="1">
        <f t="shared" si="41"/>
        <v>-3.7976830191484401E-2</v>
      </c>
      <c r="BZ44" s="1" t="e">
        <f t="shared" si="26"/>
        <v>#N/A</v>
      </c>
      <c r="CA44" s="1" t="e">
        <f t="shared" si="27"/>
        <v>#N/A</v>
      </c>
      <c r="CB44" s="1" t="e">
        <f t="shared" si="28"/>
        <v>#N/A</v>
      </c>
      <c r="CC44" s="1" t="e">
        <f t="shared" si="29"/>
        <v>#N/A</v>
      </c>
      <c r="CD44" s="1">
        <f t="shared" si="30"/>
        <v>0.53159380230463404</v>
      </c>
      <c r="CE44" s="1">
        <f t="shared" si="31"/>
        <v>-0.16740973757306096</v>
      </c>
      <c r="CG44" s="6">
        <f t="shared" si="42"/>
        <v>-2.54422159067243E-2</v>
      </c>
      <c r="CH44" s="6">
        <f t="shared" si="43"/>
        <v>1.2539941871967299E-2</v>
      </c>
    </row>
    <row r="45" spans="2:86" hidden="1" x14ac:dyDescent="0.3">
      <c r="B45" s="49"/>
      <c r="C45" s="49"/>
      <c r="D45" s="49"/>
      <c r="E45" s="49" t="s">
        <v>83</v>
      </c>
      <c r="F45" s="53">
        <f>F44-F40</f>
        <v>-0.76000000000000012</v>
      </c>
      <c r="G45" s="49">
        <v>6</v>
      </c>
      <c r="H45" s="49"/>
      <c r="I45" s="49"/>
      <c r="J45" s="1">
        <v>-2.2790620639746729E-2</v>
      </c>
      <c r="K45" s="1">
        <v>1.6913227055957009E-2</v>
      </c>
      <c r="L45" s="1">
        <v>7.6457365834357617E-3</v>
      </c>
      <c r="M45" s="1">
        <v>-3.8673900565401202E-2</v>
      </c>
      <c r="N45" s="1">
        <v>1.3832252597930025E-2</v>
      </c>
      <c r="O45" s="1">
        <v>-0.3641025394895771</v>
      </c>
      <c r="P45" s="1">
        <v>-1.3178336634977783E-2</v>
      </c>
      <c r="Q45" s="1">
        <v>-0.57108136069836946</v>
      </c>
      <c r="R45" s="1">
        <v>1.6424203505383324E-2</v>
      </c>
      <c r="S45" s="1">
        <v>-0.59542881951675386</v>
      </c>
      <c r="T45" s="1">
        <v>4.8666852573981513E-3</v>
      </c>
      <c r="U45" s="1">
        <v>-0.61571396218163643</v>
      </c>
      <c r="V45" s="1">
        <v>-1.2898702857202319E-2</v>
      </c>
      <c r="W45" s="1">
        <v>-0.61710704682000883</v>
      </c>
      <c r="X45" s="1">
        <v>-1.4337179684083005E-3</v>
      </c>
      <c r="Y45" s="1">
        <v>-0.61744667475374337</v>
      </c>
      <c r="Z45" s="1">
        <v>2.2822224340885936E-2</v>
      </c>
      <c r="AA45" s="1">
        <v>-0.63334207553260169</v>
      </c>
      <c r="AB45" s="1">
        <v>2.2754095384118826E-2</v>
      </c>
      <c r="AC45" s="1">
        <v>-0.67133159530602471</v>
      </c>
      <c r="AD45" s="1">
        <v>-2.3814588691455429E-2</v>
      </c>
      <c r="AE45" s="1">
        <v>-0.66938331051250555</v>
      </c>
      <c r="AF45" s="1">
        <v>3.8405452138736786E-2</v>
      </c>
      <c r="AG45" s="1">
        <v>-0.66784176575938692</v>
      </c>
      <c r="AH45" s="1" t="e">
        <v>#N/A</v>
      </c>
      <c r="AI45" s="1" t="e">
        <v>#N/A</v>
      </c>
      <c r="AL45" s="1">
        <f t="shared" si="32"/>
        <v>7.6457365834357617E-3</v>
      </c>
      <c r="AM45" s="1">
        <f t="shared" si="33"/>
        <v>-3.8673900565401202E-2</v>
      </c>
      <c r="AN45" s="1">
        <f t="shared" si="34"/>
        <v>1.3832252597930025E-2</v>
      </c>
      <c r="AO45" s="1">
        <f t="shared" si="35"/>
        <v>-0.3641025394895771</v>
      </c>
      <c r="AP45" s="1">
        <f t="shared" si="36"/>
        <v>-1.3178336634977783E-2</v>
      </c>
      <c r="AQ45" s="1">
        <f t="shared" si="37"/>
        <v>-0.57108136069836946</v>
      </c>
      <c r="AS45" s="1">
        <v>6</v>
      </c>
      <c r="AT45" s="6">
        <f t="shared" si="0"/>
        <v>3.0716078124981599E-2</v>
      </c>
      <c r="AU45" s="6">
        <f t="shared" si="1"/>
        <v>-2.47113418791019E-2</v>
      </c>
      <c r="AV45" s="6">
        <f t="shared" si="2"/>
        <v>0.24330241102663921</v>
      </c>
      <c r="AW45" s="6">
        <f t="shared" si="3"/>
        <v>-0.23325071279301848</v>
      </c>
      <c r="AX45" s="6">
        <f t="shared" si="4"/>
        <v>0.45182709846038993</v>
      </c>
      <c r="AY45" s="6">
        <f t="shared" si="5"/>
        <v>-0.22390945536445808</v>
      </c>
      <c r="AZ45" s="7">
        <f t="shared" si="6"/>
        <v>0.47066423752119463</v>
      </c>
      <c r="BA45" s="7">
        <f t="shared" si="7"/>
        <v>-0.19052875247074225</v>
      </c>
      <c r="BB45" s="7">
        <f t="shared" si="8"/>
        <v>0.49264814527064466</v>
      </c>
      <c r="BC45" s="7">
        <f t="shared" si="9"/>
        <v>-0.19838820798946752</v>
      </c>
      <c r="BD45" s="7">
        <f t="shared" si="10"/>
        <v>0.49710499309476214</v>
      </c>
      <c r="BE45" s="7">
        <f t="shared" si="11"/>
        <v>-0.21564179333120781</v>
      </c>
      <c r="BF45" s="7">
        <f t="shared" si="12"/>
        <v>0.49544858758412541</v>
      </c>
      <c r="BG45" s="7">
        <f t="shared" si="13"/>
        <v>-0.2042920115527779</v>
      </c>
      <c r="BH45" s="7">
        <f t="shared" si="14"/>
        <v>0.50689050132877822</v>
      </c>
      <c r="BI45" s="7">
        <f t="shared" si="15"/>
        <v>-0.17764436413143386</v>
      </c>
      <c r="BJ45" s="7">
        <f t="shared" si="16"/>
        <v>0.5443147054040447</v>
      </c>
      <c r="BK45" s="7">
        <f t="shared" si="17"/>
        <v>-0.17111464717716607</v>
      </c>
      <c r="BL45" s="7">
        <f t="shared" si="18"/>
        <v>0.55048258656038174</v>
      </c>
      <c r="BM45" s="7">
        <f t="shared" si="19"/>
        <v>-0.21731416440633844</v>
      </c>
      <c r="BN45" s="7">
        <f t="shared" si="20"/>
        <v>0.53816006463137034</v>
      </c>
      <c r="BO45" s="7">
        <f t="shared" si="21"/>
        <v>-0.15630707224120005</v>
      </c>
      <c r="BP45" s="7" t="e">
        <f t="shared" si="22"/>
        <v>#N/A</v>
      </c>
      <c r="BQ45" s="7" t="e">
        <f t="shared" si="23"/>
        <v>#N/A</v>
      </c>
      <c r="BS45" s="1">
        <v>6</v>
      </c>
      <c r="BT45" s="1">
        <f t="shared" si="38"/>
        <v>-2.2790620639746701E-2</v>
      </c>
      <c r="BU45" s="1">
        <f t="shared" si="39"/>
        <v>1.6913227055956999E-2</v>
      </c>
      <c r="BV45" s="1">
        <f t="shared" si="24"/>
        <v>0.45182709846038993</v>
      </c>
      <c r="BW45" s="1">
        <f t="shared" si="25"/>
        <v>-0.22390945536445808</v>
      </c>
      <c r="BX45" s="1">
        <f t="shared" si="40"/>
        <v>3.0716078124981599E-2</v>
      </c>
      <c r="BY45" s="1">
        <f t="shared" si="41"/>
        <v>-2.47113418791019E-2</v>
      </c>
      <c r="BZ45" s="1" t="e">
        <f t="shared" si="26"/>
        <v>#N/A</v>
      </c>
      <c r="CA45" s="1" t="e">
        <f t="shared" si="27"/>
        <v>#N/A</v>
      </c>
      <c r="CB45" s="1" t="e">
        <f t="shared" si="28"/>
        <v>#N/A</v>
      </c>
      <c r="CC45" s="1" t="e">
        <f t="shared" si="29"/>
        <v>#N/A</v>
      </c>
      <c r="CD45" s="1">
        <f t="shared" si="30"/>
        <v>0.53167167423763861</v>
      </c>
      <c r="CE45" s="1">
        <f t="shared" si="31"/>
        <v>-0.16600468416124226</v>
      </c>
      <c r="CG45" s="6">
        <f t="shared" si="42"/>
        <v>-2.2790620639746701E-2</v>
      </c>
      <c r="CH45" s="6">
        <f t="shared" si="43"/>
        <v>1.6913227055956999E-2</v>
      </c>
    </row>
    <row r="46" spans="2:86" hidden="1" x14ac:dyDescent="0.3">
      <c r="B46" s="49" t="s">
        <v>57</v>
      </c>
      <c r="C46" s="52" t="e">
        <f>C58</f>
        <v>#N/A</v>
      </c>
      <c r="D46" s="49" t="e">
        <f>D58</f>
        <v>#VALUE!</v>
      </c>
      <c r="E46" s="49"/>
      <c r="F46" s="49"/>
      <c r="G46" s="49">
        <v>7</v>
      </c>
      <c r="H46" s="49"/>
      <c r="I46" s="49"/>
      <c r="J46" s="1">
        <v>-1.6153013650846464E-2</v>
      </c>
      <c r="K46" s="1">
        <v>2.2319957334596682E-2</v>
      </c>
      <c r="L46" s="1">
        <v>8.8730177117391593E-3</v>
      </c>
      <c r="M46" s="1">
        <v>-3.3074798517253617E-2</v>
      </c>
      <c r="N46" s="1">
        <v>1.4511305095378998E-2</v>
      </c>
      <c r="O46" s="1">
        <v>-0.3623109472292218</v>
      </c>
      <c r="P46" s="1">
        <v>-1.3833009134405116E-2</v>
      </c>
      <c r="Q46" s="1">
        <v>-0.5675683957782337</v>
      </c>
      <c r="R46" s="1">
        <v>1.6826851740977592E-2</v>
      </c>
      <c r="S46" s="1">
        <v>-0.59611531535694218</v>
      </c>
      <c r="T46" s="1">
        <v>6.235821042191645E-3</v>
      </c>
      <c r="U46" s="1">
        <v>-0.6148435547647807</v>
      </c>
      <c r="V46" s="1">
        <v>-1.3681758782981656E-2</v>
      </c>
      <c r="W46" s="1">
        <v>-0.6169427563828902</v>
      </c>
      <c r="X46" s="1">
        <v>-1.2115972323454305E-3</v>
      </c>
      <c r="Y46" s="1">
        <v>-0.61842080088090146</v>
      </c>
      <c r="Z46" s="1">
        <v>2.3359153733418066E-2</v>
      </c>
      <c r="AA46" s="1">
        <v>-0.63468594462608552</v>
      </c>
      <c r="AB46" s="1">
        <v>2.242696250442543E-2</v>
      </c>
      <c r="AC46" s="1">
        <v>-0.6731340719298613</v>
      </c>
      <c r="AD46" s="1">
        <v>-2.3494427336054412E-2</v>
      </c>
      <c r="AE46" s="1">
        <v>-0.67008563667506638</v>
      </c>
      <c r="AF46" s="1">
        <v>3.8228528355963333E-2</v>
      </c>
      <c r="AG46" s="1">
        <v>-0.66862348757783385</v>
      </c>
      <c r="AH46" s="1">
        <v>6.1017513900747762E-3</v>
      </c>
      <c r="AI46" s="1">
        <v>-0.64324975530519168</v>
      </c>
      <c r="AL46" s="1">
        <f t="shared" si="32"/>
        <v>8.8730177117391593E-3</v>
      </c>
      <c r="AM46" s="1">
        <f t="shared" si="33"/>
        <v>-3.3074798517253617E-2</v>
      </c>
      <c r="AN46" s="1">
        <f t="shared" si="34"/>
        <v>1.4511305095378998E-2</v>
      </c>
      <c r="AO46" s="1">
        <f t="shared" si="35"/>
        <v>-0.3623109472292218</v>
      </c>
      <c r="AP46" s="1">
        <f t="shared" si="36"/>
        <v>-1.3833009134405116E-2</v>
      </c>
      <c r="AQ46" s="1">
        <f t="shared" si="37"/>
        <v>-0.5675683957782337</v>
      </c>
      <c r="AS46" s="1">
        <v>7</v>
      </c>
      <c r="AT46" s="6">
        <f t="shared" si="0"/>
        <v>2.8057196591543401E-2</v>
      </c>
      <c r="AU46" s="6">
        <f t="shared" si="1"/>
        <v>-1.9633299765786798E-2</v>
      </c>
      <c r="AV46" s="6">
        <f t="shared" si="2"/>
        <v>0.24142012084968251</v>
      </c>
      <c r="AW46" s="6">
        <f t="shared" si="3"/>
        <v>-0.23289308335996128</v>
      </c>
      <c r="AX46" s="6">
        <f t="shared" si="4"/>
        <v>0.44848118605747489</v>
      </c>
      <c r="AY46" s="6">
        <f t="shared" si="5"/>
        <v>-0.22516420187416727</v>
      </c>
      <c r="AZ46" s="7">
        <f t="shared" si="6"/>
        <v>0.47127038481467098</v>
      </c>
      <c r="BA46" s="7">
        <f t="shared" si="7"/>
        <v>-0.19001301261496767</v>
      </c>
      <c r="BB46" s="7">
        <f t="shared" si="8"/>
        <v>0.49155321336423774</v>
      </c>
      <c r="BC46" s="7">
        <f t="shared" si="9"/>
        <v>-0.19719101711544126</v>
      </c>
      <c r="BD46" s="7">
        <f t="shared" si="10"/>
        <v>0.49707917483306474</v>
      </c>
      <c r="BE46" s="7">
        <f t="shared" si="11"/>
        <v>-0.21644148161297128</v>
      </c>
      <c r="BF46" s="7">
        <f t="shared" si="12"/>
        <v>0.49636934368552316</v>
      </c>
      <c r="BG46" s="7">
        <f t="shared" si="13"/>
        <v>-0.20390411010299964</v>
      </c>
      <c r="BH46" s="7">
        <f t="shared" si="14"/>
        <v>0.50812071722052554</v>
      </c>
      <c r="BI46" s="7">
        <f t="shared" si="15"/>
        <v>-0.17688223148374166</v>
      </c>
      <c r="BJ46" s="7">
        <f t="shared" si="16"/>
        <v>0.54614660438623597</v>
      </c>
      <c r="BK46" s="7">
        <f t="shared" si="17"/>
        <v>-0.17112381339233684</v>
      </c>
      <c r="BL46" s="7">
        <f t="shared" si="18"/>
        <v>0.55111864737449023</v>
      </c>
      <c r="BM46" s="7">
        <f t="shared" si="19"/>
        <v>-0.21687690936306817</v>
      </c>
      <c r="BN46" s="7">
        <f t="shared" si="20"/>
        <v>0.53896063283134032</v>
      </c>
      <c r="BO46" s="7">
        <f t="shared" si="21"/>
        <v>-0.15634556358495186</v>
      </c>
      <c r="BP46" s="7">
        <f t="shared" si="22"/>
        <v>0.51955114084082465</v>
      </c>
      <c r="BQ46" s="7">
        <f t="shared" si="23"/>
        <v>-0.19239036499000586</v>
      </c>
      <c r="BS46" s="1">
        <v>7</v>
      </c>
      <c r="BT46" s="1">
        <f t="shared" si="38"/>
        <v>-1.6153013650846499E-2</v>
      </c>
      <c r="BU46" s="1">
        <f t="shared" si="39"/>
        <v>2.2319957334596699E-2</v>
      </c>
      <c r="BV46" s="1">
        <f t="shared" si="24"/>
        <v>0.44848118605747489</v>
      </c>
      <c r="BW46" s="1">
        <f t="shared" si="25"/>
        <v>-0.22516420187416727</v>
      </c>
      <c r="BX46" s="1">
        <f t="shared" si="40"/>
        <v>2.8057196591543401E-2</v>
      </c>
      <c r="BY46" s="1">
        <f t="shared" si="41"/>
        <v>-1.9633299765786798E-2</v>
      </c>
      <c r="BZ46" s="1" t="e">
        <f t="shared" si="26"/>
        <v>#N/A</v>
      </c>
      <c r="CA46" s="1" t="e">
        <f t="shared" si="27"/>
        <v>#N/A</v>
      </c>
      <c r="CB46" s="1" t="e">
        <f t="shared" si="28"/>
        <v>#N/A</v>
      </c>
      <c r="CC46" s="1" t="e">
        <f t="shared" si="29"/>
        <v>#N/A</v>
      </c>
      <c r="CD46" s="1">
        <f t="shared" si="30"/>
        <v>0.53189809475965188</v>
      </c>
      <c r="CE46" s="1">
        <f t="shared" si="31"/>
        <v>-0.16523034570407508</v>
      </c>
      <c r="CG46" s="6">
        <f t="shared" si="42"/>
        <v>-1.6153013650846499E-2</v>
      </c>
      <c r="CH46" s="6">
        <f t="shared" si="43"/>
        <v>2.2319957334596699E-2</v>
      </c>
    </row>
    <row r="47" spans="2:86" hidden="1" x14ac:dyDescent="0.3">
      <c r="B47" s="49"/>
      <c r="C47" s="52" t="e">
        <f>C58</f>
        <v>#N/A</v>
      </c>
      <c r="D47" s="49" t="e">
        <f>D46-(U19/$U$15)*$D$39</f>
        <v>#VALUE!</v>
      </c>
      <c r="E47" s="49" t="s">
        <v>89</v>
      </c>
      <c r="F47" s="53">
        <f>MIN(G23:G25,V19)</f>
        <v>0</v>
      </c>
      <c r="G47" s="49">
        <v>8</v>
      </c>
      <c r="H47" s="49"/>
      <c r="I47" s="49"/>
      <c r="J47" s="1">
        <v>-8.5959952050230371E-3</v>
      </c>
      <c r="K47" s="1">
        <v>2.3560953737062434E-2</v>
      </c>
      <c r="L47" s="1">
        <v>1.0675901075615871E-2</v>
      </c>
      <c r="M47" s="1">
        <v>-2.7327561746392056E-2</v>
      </c>
      <c r="N47" s="1">
        <v>1.5118608649701118E-2</v>
      </c>
      <c r="O47" s="1">
        <v>-0.35922016220142022</v>
      </c>
      <c r="P47" s="1">
        <v>-1.3978996269705696E-2</v>
      </c>
      <c r="Q47" s="1">
        <v>-0.5628115872753493</v>
      </c>
      <c r="R47" s="1">
        <v>1.7358208794956132E-2</v>
      </c>
      <c r="S47" s="1">
        <v>-0.59712590166132151</v>
      </c>
      <c r="T47" s="1">
        <v>7.526179415960386E-3</v>
      </c>
      <c r="U47" s="1">
        <v>-0.61380192606051776</v>
      </c>
      <c r="V47" s="1">
        <v>-1.4441874570482455E-2</v>
      </c>
      <c r="W47" s="1">
        <v>-0.61676401853953633</v>
      </c>
      <c r="X47" s="1">
        <v>-1.0014346534704681E-3</v>
      </c>
      <c r="Y47" s="1">
        <v>-0.6194163052645828</v>
      </c>
      <c r="Z47" s="1">
        <v>2.4142274737603879E-2</v>
      </c>
      <c r="AA47" s="1">
        <v>-0.63706748891063947</v>
      </c>
      <c r="AB47" s="1">
        <v>2.1962237603865141E-2</v>
      </c>
      <c r="AC47" s="1">
        <v>-0.67583736385597382</v>
      </c>
      <c r="AD47" s="1">
        <v>-2.3181245639746731E-2</v>
      </c>
      <c r="AE47" s="1">
        <v>-0.67080143406776482</v>
      </c>
      <c r="AF47" s="1">
        <v>3.7806633181657112E-2</v>
      </c>
      <c r="AG47" s="1">
        <v>-0.67048759345259168</v>
      </c>
      <c r="AH47" s="1">
        <v>1.5285616110289743E-2</v>
      </c>
      <c r="AI47" s="1">
        <v>-0.64533226431204316</v>
      </c>
      <c r="AL47" s="1">
        <f t="shared" si="32"/>
        <v>1.0675901075615871E-2</v>
      </c>
      <c r="AM47" s="1">
        <f t="shared" si="33"/>
        <v>-2.7327561746392056E-2</v>
      </c>
      <c r="AN47" s="1">
        <f t="shared" si="34"/>
        <v>1.5118608649701118E-2</v>
      </c>
      <c r="AO47" s="1">
        <f t="shared" si="35"/>
        <v>-0.35922016220142022</v>
      </c>
      <c r="AP47" s="1">
        <f t="shared" si="36"/>
        <v>-1.3978996269705696E-2</v>
      </c>
      <c r="AQ47" s="1">
        <f t="shared" si="37"/>
        <v>-0.5628115872753493</v>
      </c>
      <c r="AS47" s="1">
        <v>8</v>
      </c>
      <c r="AT47" s="6">
        <f t="shared" si="0"/>
        <v>2.5744032787788199E-2</v>
      </c>
      <c r="AU47" s="6">
        <f t="shared" si="1"/>
        <v>-1.4071789886169301E-2</v>
      </c>
      <c r="AV47" s="6">
        <f t="shared" si="2"/>
        <v>0.2382708346359107</v>
      </c>
      <c r="AW47" s="6">
        <f t="shared" si="3"/>
        <v>-0.23283171529887098</v>
      </c>
      <c r="AX47" s="6">
        <f t="shared" si="4"/>
        <v>0.44382199456424687</v>
      </c>
      <c r="AY47" s="6">
        <f t="shared" si="5"/>
        <v>-0.22613398226488787</v>
      </c>
      <c r="AZ47" s="7">
        <f t="shared" si="6"/>
        <v>0.47217334885819784</v>
      </c>
      <c r="BA47" s="7">
        <f t="shared" si="7"/>
        <v>-0.18931424159846127</v>
      </c>
      <c r="BB47" s="7">
        <f t="shared" si="8"/>
        <v>0.49030334096037742</v>
      </c>
      <c r="BC47" s="7">
        <f t="shared" si="9"/>
        <v>-0.19610113911109037</v>
      </c>
      <c r="BD47" s="7">
        <f t="shared" si="10"/>
        <v>0.49703514514048863</v>
      </c>
      <c r="BE47" s="7">
        <f t="shared" si="11"/>
        <v>-0.21722108703446755</v>
      </c>
      <c r="BF47" s="7">
        <f t="shared" si="12"/>
        <v>0.49731322977189463</v>
      </c>
      <c r="BG47" s="7">
        <f t="shared" si="13"/>
        <v>-0.20352427284384486</v>
      </c>
      <c r="BH47" s="7">
        <f t="shared" si="14"/>
        <v>0.51033009296082665</v>
      </c>
      <c r="BI47" s="7">
        <f t="shared" si="15"/>
        <v>-0.17569745702222686</v>
      </c>
      <c r="BJ47" s="7">
        <f t="shared" si="16"/>
        <v>0.54888952586582562</v>
      </c>
      <c r="BK47" s="7">
        <f t="shared" si="17"/>
        <v>-0.17111205636075527</v>
      </c>
      <c r="BL47" s="7">
        <f t="shared" si="18"/>
        <v>0.55176918676556319</v>
      </c>
      <c r="BM47" s="7">
        <f t="shared" si="19"/>
        <v>-0.21644418868762197</v>
      </c>
      <c r="BN47" s="7">
        <f t="shared" si="20"/>
        <v>0.54086968007742209</v>
      </c>
      <c r="BO47" s="7">
        <f t="shared" si="21"/>
        <v>-0.15643735063543715</v>
      </c>
      <c r="BP47" s="7">
        <f t="shared" si="22"/>
        <v>0.52000725048388485</v>
      </c>
      <c r="BQ47" s="7">
        <f t="shared" si="23"/>
        <v>-0.18298439991690815</v>
      </c>
      <c r="BS47" s="1">
        <v>8</v>
      </c>
      <c r="BT47" s="1">
        <f t="shared" si="38"/>
        <v>-8.5959952050230406E-3</v>
      </c>
      <c r="BU47" s="1">
        <f t="shared" si="39"/>
        <v>2.35609537370624E-2</v>
      </c>
      <c r="BV47" s="1">
        <f t="shared" si="24"/>
        <v>0.44382199456424687</v>
      </c>
      <c r="BW47" s="1">
        <f t="shared" si="25"/>
        <v>-0.22613398226488787</v>
      </c>
      <c r="BX47" s="1">
        <f t="shared" si="40"/>
        <v>2.5744032787788199E-2</v>
      </c>
      <c r="BY47" s="1">
        <f t="shared" si="41"/>
        <v>-1.4071789886169301E-2</v>
      </c>
      <c r="BZ47" s="1" t="e">
        <f t="shared" si="26"/>
        <v>#N/A</v>
      </c>
      <c r="CA47" s="1" t="e">
        <f t="shared" si="27"/>
        <v>#N/A</v>
      </c>
      <c r="CB47" s="1" t="e">
        <f t="shared" si="28"/>
        <v>#N/A</v>
      </c>
      <c r="CC47" s="1" t="e">
        <f t="shared" si="29"/>
        <v>#N/A</v>
      </c>
      <c r="CD47" s="1">
        <f t="shared" si="30"/>
        <v>0.53223580259846903</v>
      </c>
      <c r="CE47" s="1">
        <f t="shared" si="31"/>
        <v>-0.16471893588032566</v>
      </c>
      <c r="CG47" s="6">
        <f t="shared" si="42"/>
        <v>-8.5959952050230406E-3</v>
      </c>
      <c r="CH47" s="6">
        <f t="shared" si="43"/>
        <v>2.35609537370624E-2</v>
      </c>
    </row>
    <row r="48" spans="2:86" hidden="1" x14ac:dyDescent="0.3">
      <c r="B48" s="49"/>
      <c r="C48" s="49"/>
      <c r="D48" s="49"/>
      <c r="E48" s="49" t="s">
        <v>90</v>
      </c>
      <c r="F48" s="52">
        <f>-MAX(H23:H25,W19)</f>
        <v>0</v>
      </c>
      <c r="G48" s="49">
        <v>9</v>
      </c>
      <c r="H48" s="49"/>
      <c r="I48" s="49"/>
      <c r="J48" s="1">
        <v>-1.4975842895519746E-3</v>
      </c>
      <c r="K48" s="1">
        <v>2.1851897165705257E-2</v>
      </c>
      <c r="L48" s="1">
        <v>1.2833185171494548E-2</v>
      </c>
      <c r="M48" s="1">
        <v>-2.193150432641245E-2</v>
      </c>
      <c r="N48" s="1">
        <v>1.5444041356025853E-2</v>
      </c>
      <c r="O48" s="1">
        <v>-0.35568638846081757</v>
      </c>
      <c r="P48" s="1">
        <v>-1.3836084089110521E-2</v>
      </c>
      <c r="Q48" s="1">
        <v>-0.55741596913461333</v>
      </c>
      <c r="R48" s="1">
        <v>1.7892933656469344E-2</v>
      </c>
      <c r="S48" s="1">
        <v>-0.59818676103469448</v>
      </c>
      <c r="T48" s="1">
        <v>8.8390874575687995E-3</v>
      </c>
      <c r="U48" s="1">
        <v>-0.61279465875486783</v>
      </c>
      <c r="V48" s="1">
        <v>-1.5196865433474288E-2</v>
      </c>
      <c r="W48" s="1">
        <v>-0.61657346896540954</v>
      </c>
      <c r="X48" s="1">
        <v>-8.1396816884981129E-4</v>
      </c>
      <c r="Y48" s="1">
        <v>-0.62042381661425683</v>
      </c>
      <c r="Z48" s="1">
        <v>2.4991678098773396E-2</v>
      </c>
      <c r="AA48" s="1">
        <v>-0.63983462275349345</v>
      </c>
      <c r="AB48" s="1">
        <v>2.1448557472042256E-2</v>
      </c>
      <c r="AC48" s="1">
        <v>-0.6788555701909661</v>
      </c>
      <c r="AD48" s="1">
        <v>-2.2897886123201209E-2</v>
      </c>
      <c r="AE48" s="1">
        <v>-0.67153050745538223</v>
      </c>
      <c r="AF48" s="1">
        <v>3.7303080876840401E-2</v>
      </c>
      <c r="AG48" s="1">
        <v>-0.67271249401278654</v>
      </c>
      <c r="AH48" s="1" t="e">
        <v>#N/A</v>
      </c>
      <c r="AI48" s="1" t="e">
        <v>#N/A</v>
      </c>
      <c r="AL48" s="1">
        <f t="shared" si="32"/>
        <v>1.2833185171494548E-2</v>
      </c>
      <c r="AM48" s="1">
        <f t="shared" si="33"/>
        <v>-2.193150432641245E-2</v>
      </c>
      <c r="AN48" s="1">
        <f t="shared" si="34"/>
        <v>1.5444041356025853E-2</v>
      </c>
      <c r="AO48" s="1">
        <f t="shared" si="35"/>
        <v>-0.35568638846081757</v>
      </c>
      <c r="AP48" s="1">
        <f t="shared" si="36"/>
        <v>-1.3836084089110521E-2</v>
      </c>
      <c r="AQ48" s="1">
        <f t="shared" si="37"/>
        <v>-0.55741596913461333</v>
      </c>
      <c r="AS48" s="1">
        <v>9</v>
      </c>
      <c r="AT48" s="6">
        <f t="shared" si="0"/>
        <v>2.3928089430944901E-2</v>
      </c>
      <c r="AU48" s="6">
        <f t="shared" si="1"/>
        <v>-8.5514945974384301E-3</v>
      </c>
      <c r="AV48" s="6">
        <f t="shared" si="2"/>
        <v>0.23473423606236782</v>
      </c>
      <c r="AW48" s="6">
        <f t="shared" si="3"/>
        <v>-0.23312486001694147</v>
      </c>
      <c r="AX48" s="6">
        <f t="shared" si="4"/>
        <v>0.43848353154722991</v>
      </c>
      <c r="AY48" s="6">
        <f t="shared" si="5"/>
        <v>-0.22693018049896327</v>
      </c>
      <c r="AZ48" s="7">
        <f t="shared" si="6"/>
        <v>0.47312523739619627</v>
      </c>
      <c r="BA48" s="7">
        <f t="shared" si="7"/>
        <v>-0.18860342411216757</v>
      </c>
      <c r="BB48" s="7">
        <f t="shared" si="8"/>
        <v>0.48908339221954811</v>
      </c>
      <c r="BC48" s="7">
        <f t="shared" si="9"/>
        <v>-0.19498308722477187</v>
      </c>
      <c r="BD48" s="7">
        <f t="shared" si="10"/>
        <v>0.49697859323006904</v>
      </c>
      <c r="BE48" s="7">
        <f t="shared" si="11"/>
        <v>-0.21799769647609757</v>
      </c>
      <c r="BF48" s="7">
        <f t="shared" si="12"/>
        <v>0.49827288154687355</v>
      </c>
      <c r="BG48" s="7">
        <f t="shared" si="13"/>
        <v>-0.20316470188651081</v>
      </c>
      <c r="BH48" s="7">
        <f t="shared" si="14"/>
        <v>0.51290769047712048</v>
      </c>
      <c r="BI48" s="7">
        <f t="shared" si="15"/>
        <v>-0.17438045025754045</v>
      </c>
      <c r="BJ48" s="7">
        <f t="shared" si="16"/>
        <v>0.55195107848351133</v>
      </c>
      <c r="BK48" s="7">
        <f t="shared" si="17"/>
        <v>-0.17109382650724855</v>
      </c>
      <c r="BL48" s="7">
        <f t="shared" si="18"/>
        <v>0.55243797902653091</v>
      </c>
      <c r="BM48" s="7">
        <f t="shared" si="19"/>
        <v>-0.21603853177369298</v>
      </c>
      <c r="BN48" s="7">
        <f t="shared" si="20"/>
        <v>0.54314822033887467</v>
      </c>
      <c r="BO48" s="7">
        <f t="shared" si="21"/>
        <v>-0.15654690292149986</v>
      </c>
      <c r="BP48" s="7" t="e">
        <f t="shared" si="22"/>
        <v>#N/A</v>
      </c>
      <c r="BQ48" s="7" t="e">
        <f t="shared" si="23"/>
        <v>#N/A</v>
      </c>
      <c r="BS48" s="1">
        <v>9</v>
      </c>
      <c r="BT48" s="1">
        <f t="shared" si="38"/>
        <v>-1.49758428955197E-3</v>
      </c>
      <c r="BU48" s="1">
        <f t="shared" si="39"/>
        <v>2.1851897165705299E-2</v>
      </c>
      <c r="BV48" s="1">
        <f t="shared" si="24"/>
        <v>0.43848353154722991</v>
      </c>
      <c r="BW48" s="1">
        <f t="shared" si="25"/>
        <v>-0.22693018049896327</v>
      </c>
      <c r="BX48" s="1">
        <f t="shared" si="40"/>
        <v>2.3928089430944901E-2</v>
      </c>
      <c r="BY48" s="1">
        <f t="shared" si="41"/>
        <v>-8.5514945974384301E-3</v>
      </c>
      <c r="BZ48" s="1" t="e">
        <f t="shared" si="26"/>
        <v>#N/A</v>
      </c>
      <c r="CA48" s="1" t="e">
        <f t="shared" si="27"/>
        <v>#N/A</v>
      </c>
      <c r="CB48" s="1" t="e">
        <f t="shared" si="28"/>
        <v>#N/A</v>
      </c>
      <c r="CC48" s="1" t="e">
        <f t="shared" si="29"/>
        <v>#N/A</v>
      </c>
      <c r="CD48" s="1">
        <f t="shared" si="30"/>
        <v>0.53272653371312129</v>
      </c>
      <c r="CE48" s="1">
        <f t="shared" si="31"/>
        <v>-0.16440639686166897</v>
      </c>
      <c r="CG48" s="6">
        <f t="shared" si="42"/>
        <v>-1.49758428955197E-3</v>
      </c>
      <c r="CH48" s="6">
        <f t="shared" si="43"/>
        <v>2.1851897165705299E-2</v>
      </c>
    </row>
    <row r="49" spans="2:86" hidden="1" x14ac:dyDescent="0.3">
      <c r="B49" s="49" t="s">
        <v>15</v>
      </c>
      <c r="C49" s="49" t="e">
        <f>C59</f>
        <v>#N/A</v>
      </c>
      <c r="D49" s="49" t="e">
        <f>D59</f>
        <v>#N/A</v>
      </c>
      <c r="E49" s="49"/>
      <c r="F49" s="49"/>
      <c r="G49" s="49">
        <v>10</v>
      </c>
      <c r="H49" s="49"/>
      <c r="I49" s="49"/>
      <c r="J49" s="1">
        <v>3.7642001082904913E-3</v>
      </c>
      <c r="K49" s="1">
        <v>1.840846852287633E-2</v>
      </c>
      <c r="L49" s="1">
        <v>1.5123668495803844E-2</v>
      </c>
      <c r="M49" s="1">
        <v>-1.7385940330910735E-2</v>
      </c>
      <c r="N49" s="1">
        <v>1.5277481309481729E-2</v>
      </c>
      <c r="O49" s="1">
        <v>-0.35256583006205883</v>
      </c>
      <c r="P49" s="1">
        <v>-1.362405864085047E-2</v>
      </c>
      <c r="Q49" s="1">
        <v>-0.55198657530092254</v>
      </c>
      <c r="R49" s="1">
        <v>1.8305685314667152E-2</v>
      </c>
      <c r="S49" s="1">
        <v>-0.59902407608186348</v>
      </c>
      <c r="T49" s="1">
        <v>1.027587224588202E-2</v>
      </c>
      <c r="U49" s="1">
        <v>-0.61202733553385125</v>
      </c>
      <c r="V49" s="1">
        <v>-1.5964546585726366E-2</v>
      </c>
      <c r="W49" s="1">
        <v>-0.61637374333597117</v>
      </c>
      <c r="X49" s="1">
        <v>-6.5993571555009471E-4</v>
      </c>
      <c r="Y49" s="1">
        <v>-0.62143396363939285</v>
      </c>
      <c r="Z49" s="1">
        <v>2.5727454562256752E-2</v>
      </c>
      <c r="AA49" s="1">
        <v>-0.64233526052187695</v>
      </c>
      <c r="AB49" s="1">
        <v>2.0974558898561074E-2</v>
      </c>
      <c r="AC49" s="1">
        <v>-0.68160279004144209</v>
      </c>
      <c r="AD49" s="1">
        <v>-2.2667191307086661E-2</v>
      </c>
      <c r="AE49" s="1">
        <v>-0.67227266160269905</v>
      </c>
      <c r="AF49" s="1">
        <v>3.6881185702534541E-2</v>
      </c>
      <c r="AG49" s="1">
        <v>-0.67457659988754459</v>
      </c>
      <c r="AH49" s="1">
        <v>1.4785813948645376E-2</v>
      </c>
      <c r="AI49" s="1">
        <v>-0.66322101668089706</v>
      </c>
      <c r="AL49" s="1">
        <f t="shared" si="32"/>
        <v>1.5123668495803844E-2</v>
      </c>
      <c r="AM49" s="1">
        <f t="shared" si="33"/>
        <v>-1.7385940330910735E-2</v>
      </c>
      <c r="AN49" s="1">
        <f t="shared" si="34"/>
        <v>1.5277481309481729E-2</v>
      </c>
      <c r="AO49" s="1">
        <f t="shared" si="35"/>
        <v>-0.35256583006205883</v>
      </c>
      <c r="AP49" s="1">
        <f t="shared" si="36"/>
        <v>-1.362405864085047E-2</v>
      </c>
      <c r="AQ49" s="1">
        <f t="shared" si="37"/>
        <v>-0.55198657530092254</v>
      </c>
      <c r="AS49" s="1">
        <v>10</v>
      </c>
      <c r="AT49" s="6">
        <f t="shared" si="0"/>
        <v>2.2760869238242901E-2</v>
      </c>
      <c r="AU49" s="6">
        <f t="shared" si="1"/>
        <v>-3.5970962567829301E-3</v>
      </c>
      <c r="AV49" s="6">
        <f t="shared" si="2"/>
        <v>0.2316900088060973</v>
      </c>
      <c r="AW49" s="6">
        <f t="shared" si="3"/>
        <v>-0.23383076892136798</v>
      </c>
      <c r="AX49" s="6">
        <f t="shared" si="4"/>
        <v>0.43309980457294589</v>
      </c>
      <c r="AY49" s="6">
        <f t="shared" si="5"/>
        <v>-0.22766418053873727</v>
      </c>
      <c r="AZ49" s="7">
        <f t="shared" si="6"/>
        <v>0.47387815817308698</v>
      </c>
      <c r="BA49" s="7">
        <f t="shared" si="7"/>
        <v>-0.18805154484703165</v>
      </c>
      <c r="BB49" s="7">
        <f t="shared" si="8"/>
        <v>0.48807823130223454</v>
      </c>
      <c r="BC49" s="7">
        <f t="shared" si="9"/>
        <v>-0.19370137470484206</v>
      </c>
      <c r="BD49" s="7">
        <f t="shared" si="10"/>
        <v>0.49691520831484071</v>
      </c>
      <c r="BE49" s="7">
        <f t="shared" si="11"/>
        <v>-0.21878839681826215</v>
      </c>
      <c r="BF49" s="7">
        <f t="shared" si="12"/>
        <v>0.49924093471409264</v>
      </c>
      <c r="BG49" s="7">
        <f t="shared" si="13"/>
        <v>-0.20283759934219525</v>
      </c>
      <c r="BH49" s="7">
        <f t="shared" si="14"/>
        <v>0.51524257169684562</v>
      </c>
      <c r="BI49" s="7">
        <f t="shared" si="15"/>
        <v>-0.17322162070033315</v>
      </c>
      <c r="BJ49" s="7">
        <f t="shared" si="16"/>
        <v>0.55473887087999085</v>
      </c>
      <c r="BK49" s="7">
        <f t="shared" si="17"/>
        <v>-0.17108357425664394</v>
      </c>
      <c r="BL49" s="7">
        <f t="shared" si="18"/>
        <v>0.55312879845032326</v>
      </c>
      <c r="BM49" s="7">
        <f t="shared" si="19"/>
        <v>-0.21568246801497418</v>
      </c>
      <c r="BN49" s="7">
        <f t="shared" si="20"/>
        <v>0.54505726758495665</v>
      </c>
      <c r="BO49" s="7">
        <f t="shared" si="21"/>
        <v>-0.15663868997198477</v>
      </c>
      <c r="BP49" s="7">
        <f t="shared" si="22"/>
        <v>0.53771102224301115</v>
      </c>
      <c r="BQ49" s="7">
        <f t="shared" si="23"/>
        <v>-0.18037025971108125</v>
      </c>
      <c r="BS49" s="1">
        <v>10</v>
      </c>
      <c r="BT49" s="1" t="e">
        <f t="shared" si="38"/>
        <v>#N/A</v>
      </c>
      <c r="BU49" s="1" t="e">
        <f t="shared" si="39"/>
        <v>#N/A</v>
      </c>
      <c r="BV49" s="1">
        <f t="shared" si="24"/>
        <v>0.43309980457294589</v>
      </c>
      <c r="BW49" s="1">
        <f t="shared" si="25"/>
        <v>-0.22766418053873727</v>
      </c>
      <c r="BX49" s="1">
        <f t="shared" si="40"/>
        <v>2.2760869238242901E-2</v>
      </c>
      <c r="BY49" s="1">
        <f t="shared" si="41"/>
        <v>-3.5970962567829301E-3</v>
      </c>
      <c r="BZ49" s="1" t="e">
        <f t="shared" si="26"/>
        <v>#N/A</v>
      </c>
      <c r="CA49" s="1" t="e">
        <f t="shared" si="27"/>
        <v>#N/A</v>
      </c>
      <c r="CB49" s="1" t="e">
        <f t="shared" si="28"/>
        <v>#N/A</v>
      </c>
      <c r="CC49" s="1" t="e">
        <f t="shared" si="29"/>
        <v>#N/A</v>
      </c>
      <c r="CD49" s="1">
        <f t="shared" si="30"/>
        <v>0.53341202406264021</v>
      </c>
      <c r="CE49" s="1">
        <f t="shared" si="31"/>
        <v>-0.16422867081978057</v>
      </c>
      <c r="CG49" s="6">
        <f t="shared" si="42"/>
        <v>3.76420010829049E-3</v>
      </c>
      <c r="CH49" s="6">
        <f t="shared" si="43"/>
        <v>1.8408468522876299E-2</v>
      </c>
    </row>
    <row r="50" spans="2:86" hidden="1" x14ac:dyDescent="0.3">
      <c r="B50" s="49"/>
      <c r="C50" s="49" t="e">
        <f>C59</f>
        <v>#N/A</v>
      </c>
      <c r="D50" s="49" t="e">
        <f>D49-(U15/$U$15)*$D$39</f>
        <v>#N/A</v>
      </c>
      <c r="E50" s="49"/>
      <c r="F50" s="49"/>
      <c r="G50" s="49">
        <v>11</v>
      </c>
      <c r="H50" s="49"/>
      <c r="I50" s="49"/>
      <c r="J50" s="1">
        <v>5.8113390012287181E-3</v>
      </c>
      <c r="K50" s="1">
        <v>1.4446348710926916E-2</v>
      </c>
      <c r="L50" s="1">
        <v>1.732614954497182E-2</v>
      </c>
      <c r="M50" s="1">
        <v>-1.4190183833482589E-2</v>
      </c>
      <c r="N50" s="1">
        <v>1.440880660519798E-2</v>
      </c>
      <c r="O50" s="1">
        <v>-0.35071469105978886</v>
      </c>
      <c r="P50" s="1">
        <v>-1.3562705973156421E-2</v>
      </c>
      <c r="Q50" s="1">
        <v>-0.54712843971917369</v>
      </c>
      <c r="R50" s="1">
        <v>1.8471122758699721E-2</v>
      </c>
      <c r="S50" s="1">
        <v>-0.59936402940763034</v>
      </c>
      <c r="T50" s="1">
        <v>1.1937860859763881E-2</v>
      </c>
      <c r="U50" s="1">
        <v>-0.61170553908348779</v>
      </c>
      <c r="V50" s="1">
        <v>-1.6762733241008729E-2</v>
      </c>
      <c r="W50" s="1">
        <v>-0.6161674773266832</v>
      </c>
      <c r="X50" s="1">
        <v>-5.5007523063783459E-4</v>
      </c>
      <c r="Y50" s="1">
        <v>-0.62243737504945962</v>
      </c>
      <c r="Z50" s="1">
        <v>2.6169694873383491E-2</v>
      </c>
      <c r="AA50" s="1">
        <v>-0.64391731658301932</v>
      </c>
      <c r="AB50" s="1">
        <v>2.0628878673025298E-2</v>
      </c>
      <c r="AC50" s="1">
        <v>-0.68349312251400496</v>
      </c>
      <c r="AD50" s="1">
        <v>-2.2512003712072268E-2</v>
      </c>
      <c r="AE50" s="1">
        <v>-0.67302770127449552</v>
      </c>
      <c r="AF50" s="1">
        <v>3.6704261919760964E-2</v>
      </c>
      <c r="AG50" s="1">
        <v>-0.67535832170599142</v>
      </c>
      <c r="AH50" s="1">
        <v>5.5394739582249218E-3</v>
      </c>
      <c r="AI50" s="1">
        <v>-0.66111768258397707</v>
      </c>
      <c r="AL50" s="1">
        <f t="shared" si="32"/>
        <v>1.732614954497182E-2</v>
      </c>
      <c r="AM50" s="1">
        <f t="shared" si="33"/>
        <v>-1.4190183833482589E-2</v>
      </c>
      <c r="AN50" s="1">
        <f t="shared" si="34"/>
        <v>1.440880660519798E-2</v>
      </c>
      <c r="AO50" s="1">
        <f t="shared" si="35"/>
        <v>-0.35071469105978886</v>
      </c>
      <c r="AP50" s="1">
        <f t="shared" si="36"/>
        <v>-1.3562705973156421E-2</v>
      </c>
      <c r="AQ50" s="1">
        <f t="shared" si="37"/>
        <v>-0.54712843971917369</v>
      </c>
      <c r="AS50" s="1">
        <v>11</v>
      </c>
      <c r="AT50" s="6">
        <f t="shared" si="0"/>
        <v>2.23938749269109E-2</v>
      </c>
      <c r="AU50" s="6">
        <f t="shared" si="1"/>
        <v>2.66722778607837E-4</v>
      </c>
      <c r="AV50" s="6">
        <f t="shared" si="2"/>
        <v>0.23001783654414271</v>
      </c>
      <c r="AW50" s="6">
        <f t="shared" si="3"/>
        <v>-0.23500769341934447</v>
      </c>
      <c r="AX50" s="6">
        <f t="shared" si="4"/>
        <v>0.42830482120791491</v>
      </c>
      <c r="AY50" s="6">
        <f t="shared" si="5"/>
        <v>-0.22844736634655377</v>
      </c>
      <c r="AZ50" s="7">
        <f t="shared" si="6"/>
        <v>0.47418421893329038</v>
      </c>
      <c r="BA50" s="7">
        <f t="shared" si="7"/>
        <v>-0.18782958849399867</v>
      </c>
      <c r="BB50" s="7">
        <f t="shared" si="8"/>
        <v>0.48747272236892092</v>
      </c>
      <c r="BC50" s="7">
        <f t="shared" si="9"/>
        <v>-0.19212051479965847</v>
      </c>
      <c r="BD50" s="7">
        <f t="shared" si="10"/>
        <v>0.49685067960783885</v>
      </c>
      <c r="BE50" s="7">
        <f t="shared" si="11"/>
        <v>-0.21961027494136257</v>
      </c>
      <c r="BF50" s="7">
        <f t="shared" si="12"/>
        <v>0.50021002497718459</v>
      </c>
      <c r="BG50" s="7">
        <f t="shared" si="13"/>
        <v>-0.20255516732209569</v>
      </c>
      <c r="BH50" s="7">
        <f t="shared" si="14"/>
        <v>0.51672379854744044</v>
      </c>
      <c r="BI50" s="7">
        <f t="shared" si="15"/>
        <v>-0.17251137786125675</v>
      </c>
      <c r="BJ50" s="7">
        <f t="shared" si="16"/>
        <v>0.55666051169596131</v>
      </c>
      <c r="BK50" s="7">
        <f t="shared" si="17"/>
        <v>-0.17109575003376945</v>
      </c>
      <c r="BL50" s="7">
        <f t="shared" si="18"/>
        <v>0.5538454193298693</v>
      </c>
      <c r="BM50" s="7">
        <f t="shared" si="19"/>
        <v>-0.21539852680515897</v>
      </c>
      <c r="BN50" s="7">
        <f t="shared" si="20"/>
        <v>0.54585783578492642</v>
      </c>
      <c r="BO50" s="7">
        <f t="shared" si="21"/>
        <v>-0.15667718131573666</v>
      </c>
      <c r="BP50" s="7">
        <f t="shared" si="22"/>
        <v>0.53724525260661482</v>
      </c>
      <c r="BQ50" s="7">
        <f t="shared" si="23"/>
        <v>-0.18984136715358907</v>
      </c>
      <c r="BS50" s="1">
        <v>11</v>
      </c>
      <c r="BT50" s="1" t="e">
        <f t="shared" si="38"/>
        <v>#N/A</v>
      </c>
      <c r="BU50" s="1" t="e">
        <f t="shared" si="39"/>
        <v>#N/A</v>
      </c>
      <c r="BV50" s="1">
        <f t="shared" si="24"/>
        <v>0.42830482120791491</v>
      </c>
      <c r="BW50" s="1">
        <f t="shared" si="25"/>
        <v>-0.22844736634655377</v>
      </c>
      <c r="BX50" s="1">
        <f t="shared" si="40"/>
        <v>2.23938749269109E-2</v>
      </c>
      <c r="BY50" s="1">
        <f t="shared" si="41"/>
        <v>2.66722778607837E-4</v>
      </c>
      <c r="BZ50" s="1" t="e">
        <f t="shared" si="26"/>
        <v>#N/A</v>
      </c>
      <c r="CA50" s="1" t="e">
        <f t="shared" si="27"/>
        <v>#N/A</v>
      </c>
      <c r="CB50" s="1" t="e">
        <f t="shared" si="28"/>
        <v>#N/A</v>
      </c>
      <c r="CC50" s="1" t="e">
        <f t="shared" si="29"/>
        <v>#N/A</v>
      </c>
      <c r="CD50" s="1">
        <f t="shared" si="30"/>
        <v>0.53433400960605792</v>
      </c>
      <c r="CE50" s="1">
        <f t="shared" si="31"/>
        <v>-0.16412169992633596</v>
      </c>
      <c r="CG50" s="6">
        <f t="shared" si="42"/>
        <v>5.8113390012287198E-3</v>
      </c>
      <c r="CH50" s="6">
        <f t="shared" si="43"/>
        <v>1.44463487109269E-2</v>
      </c>
    </row>
    <row r="51" spans="2:86" hidden="1" x14ac:dyDescent="0.3">
      <c r="B51" s="49" t="s">
        <v>5</v>
      </c>
      <c r="C51" s="52"/>
      <c r="D51" s="54"/>
      <c r="E51" s="49"/>
      <c r="F51" s="49"/>
      <c r="G51" s="49">
        <v>12</v>
      </c>
      <c r="H51" s="49"/>
      <c r="I51" s="49"/>
      <c r="J51" s="1">
        <v>5.7845592369687275E-3</v>
      </c>
      <c r="K51" s="1">
        <v>1.2887468697286472E-2</v>
      </c>
      <c r="L51" s="1">
        <v>1.8908750637768468E-2</v>
      </c>
      <c r="M51" s="1">
        <v>-1.2473944233011923E-2</v>
      </c>
      <c r="N51" s="1">
        <v>1.234372234167723E-2</v>
      </c>
      <c r="O51" s="1">
        <v>-0.35003475186905197</v>
      </c>
      <c r="P51" s="1">
        <v>-1.3450250486786497E-2</v>
      </c>
      <c r="Q51" s="1">
        <v>-0.53557262164455743</v>
      </c>
      <c r="R51" s="1">
        <v>1.8625464334430027E-2</v>
      </c>
      <c r="S51" s="1">
        <v>-0.59998887972729542</v>
      </c>
      <c r="T51" s="1">
        <v>-0.2816188562730379</v>
      </c>
      <c r="U51" s="1" t="e">
        <v>#N/A</v>
      </c>
      <c r="V51" s="1">
        <v>-1.8141354203544346E-2</v>
      </c>
      <c r="W51" s="1">
        <v>-0.61644598036714637</v>
      </c>
      <c r="X51" s="1">
        <v>-4.5197766769393172E-4</v>
      </c>
      <c r="Y51" s="1">
        <v>-0.62357995663174992</v>
      </c>
      <c r="Z51" s="1">
        <v>2.6323035868614592E-2</v>
      </c>
      <c r="AA51" s="1">
        <v>-0.64455277468293803</v>
      </c>
      <c r="AB51" s="1">
        <v>2.0547774708969395E-2</v>
      </c>
      <c r="AC51" s="1">
        <v>-0.6853713504029656</v>
      </c>
      <c r="AD51" s="1">
        <v>-2.244529021064574E-2</v>
      </c>
      <c r="AE51" s="1">
        <v>-0.67420763786209637</v>
      </c>
      <c r="AF51" s="1">
        <v>3.6621815713571794E-2</v>
      </c>
      <c r="AG51" s="1">
        <v>-0.67785297226098007</v>
      </c>
      <c r="AH51" s="1" t="e">
        <v>#N/A</v>
      </c>
      <c r="AI51" s="1" t="e">
        <v>#N/A</v>
      </c>
      <c r="AL51" s="1">
        <f t="shared" si="32"/>
        <v>1.8908750637768468E-2</v>
      </c>
      <c r="AM51" s="1">
        <f t="shared" si="33"/>
        <v>-1.2473944233011923E-2</v>
      </c>
      <c r="AN51" s="1">
        <f t="shared" si="34"/>
        <v>1.234372234167723E-2</v>
      </c>
      <c r="AO51" s="1">
        <f t="shared" si="35"/>
        <v>-0.35003475186905197</v>
      </c>
      <c r="AP51" s="1">
        <f t="shared" si="36"/>
        <v>-1.3450250486786497E-2</v>
      </c>
      <c r="AQ51" s="1">
        <f t="shared" si="37"/>
        <v>-0.53557262164455743</v>
      </c>
      <c r="AS51" s="1">
        <v>12</v>
      </c>
      <c r="AT51" s="6">
        <f t="shared" si="0"/>
        <v>2.2503040149285902E-2</v>
      </c>
      <c r="AU51" s="6">
        <f t="shared" si="1"/>
        <v>2.5987149611352402E-3</v>
      </c>
      <c r="AV51" s="6">
        <f t="shared" si="2"/>
        <v>0.22970682527661729</v>
      </c>
      <c r="AW51" s="6">
        <f t="shared" si="3"/>
        <v>-0.23715947461407907</v>
      </c>
      <c r="AX51" s="6">
        <f t="shared" si="4"/>
        <v>0.41690503428535691</v>
      </c>
      <c r="AY51" s="6">
        <f t="shared" si="5"/>
        <v>-0.23034326606181577</v>
      </c>
      <c r="AZ51" s="7">
        <f t="shared" si="6"/>
        <v>0.47477277523920491</v>
      </c>
      <c r="BA51" s="7">
        <f t="shared" si="7"/>
        <v>-0.18756908759428295</v>
      </c>
      <c r="BB51" s="7" t="e">
        <f t="shared" si="8"/>
        <v>#N/A</v>
      </c>
      <c r="BC51" s="7" t="e">
        <f t="shared" si="9"/>
        <v>#N/A</v>
      </c>
      <c r="BD51" s="7">
        <f t="shared" si="10"/>
        <v>0.49736434657916223</v>
      </c>
      <c r="BE51" s="7">
        <f t="shared" si="11"/>
        <v>-0.22091959000828165</v>
      </c>
      <c r="BF51" s="7">
        <f t="shared" si="12"/>
        <v>0.50131821371483432</v>
      </c>
      <c r="BG51" s="7">
        <f t="shared" si="13"/>
        <v>-0.20226015287195639</v>
      </c>
      <c r="BH51" s="7">
        <f t="shared" si="14"/>
        <v>0.51732297522657145</v>
      </c>
      <c r="BI51" s="7">
        <f t="shared" si="15"/>
        <v>-0.17225002031926406</v>
      </c>
      <c r="BJ51" s="7">
        <f t="shared" si="16"/>
        <v>0.55852428863849335</v>
      </c>
      <c r="BK51" s="7">
        <f t="shared" si="17"/>
        <v>-0.17084947099621056</v>
      </c>
      <c r="BL51" s="7">
        <f t="shared" si="18"/>
        <v>0.55499584535145297</v>
      </c>
      <c r="BM51" s="7">
        <f t="shared" si="19"/>
        <v>-0.21512793299352403</v>
      </c>
      <c r="BN51" s="7">
        <f t="shared" si="20"/>
        <v>0.54832890362599584</v>
      </c>
      <c r="BO51" s="7">
        <f t="shared" si="21"/>
        <v>-0.15632518345600854</v>
      </c>
      <c r="BP51" s="7" t="e">
        <f t="shared" si="22"/>
        <v>#N/A</v>
      </c>
      <c r="BQ51" s="7" t="e">
        <f t="shared" si="23"/>
        <v>#N/A</v>
      </c>
      <c r="BS51" s="1">
        <v>12</v>
      </c>
      <c r="BT51" s="1" t="e">
        <f t="shared" si="38"/>
        <v>#N/A</v>
      </c>
      <c r="BU51" s="1" t="e">
        <f t="shared" si="39"/>
        <v>#N/A</v>
      </c>
      <c r="BV51" s="1">
        <f t="shared" si="24"/>
        <v>0.41690503428535691</v>
      </c>
      <c r="BW51" s="1">
        <f t="shared" si="25"/>
        <v>-0.23034326606181577</v>
      </c>
      <c r="BX51" s="1">
        <f t="shared" si="40"/>
        <v>2.2503040149285902E-2</v>
      </c>
      <c r="BY51" s="1">
        <f t="shared" si="41"/>
        <v>2.5987149611352402E-3</v>
      </c>
      <c r="BZ51" s="1" t="e">
        <f t="shared" si="26"/>
        <v>#N/A</v>
      </c>
      <c r="CA51" s="1" t="e">
        <f t="shared" si="27"/>
        <v>#N/A</v>
      </c>
      <c r="CB51" s="1" t="e">
        <f t="shared" si="28"/>
        <v>#N/A</v>
      </c>
      <c r="CC51" s="1" t="e">
        <f t="shared" si="29"/>
        <v>#N/A</v>
      </c>
      <c r="CD51" s="1">
        <f t="shared" si="30"/>
        <v>0.53507089012446918</v>
      </c>
      <c r="CE51" s="1">
        <f t="shared" si="31"/>
        <v>-0.16404916052669397</v>
      </c>
      <c r="CG51" s="6">
        <f t="shared" si="42"/>
        <v>5.7845592369687301E-3</v>
      </c>
      <c r="CH51" s="6">
        <f t="shared" si="43"/>
        <v>1.28874686972865E-2</v>
      </c>
    </row>
    <row r="52" spans="2:86" hidden="1" x14ac:dyDescent="0.3">
      <c r="B52" s="49" t="s">
        <v>1</v>
      </c>
      <c r="C52" s="49">
        <f>IF($H$9="Yes",G23-F47,NA())</f>
        <v>0</v>
      </c>
      <c r="D52" s="49">
        <f>IF($H$9="Yes",H23+F48,NA())</f>
        <v>0</v>
      </c>
      <c r="E52" s="49"/>
      <c r="F52" s="49"/>
      <c r="G52" s="49">
        <v>13</v>
      </c>
      <c r="H52" s="49"/>
      <c r="I52" s="49"/>
      <c r="J52" s="1">
        <v>5.7179026791478391E-3</v>
      </c>
      <c r="K52" s="1">
        <v>1.1290469007059694E-2</v>
      </c>
      <c r="L52" s="1">
        <v>2.0144662789729064E-2</v>
      </c>
      <c r="M52" s="1">
        <v>-1.1153055951810703E-2</v>
      </c>
      <c r="N52" s="1">
        <v>9.2417926367688238E-3</v>
      </c>
      <c r="O52" s="1">
        <v>-0.34982903902621881</v>
      </c>
      <c r="P52" s="1">
        <v>-1.2977878873466776E-2</v>
      </c>
      <c r="Q52" s="1">
        <v>-0.51723867603188334</v>
      </c>
      <c r="R52" s="1">
        <v>1.8749446833545035E-2</v>
      </c>
      <c r="S52" s="1">
        <v>-0.60129227005195862</v>
      </c>
      <c r="T52" s="1">
        <v>-0.42950486558705925</v>
      </c>
      <c r="U52" s="1" t="e">
        <v>#N/A</v>
      </c>
      <c r="V52" s="1">
        <v>-1.9780467757554383E-2</v>
      </c>
      <c r="W52" s="1">
        <v>-0.61762920341427363</v>
      </c>
      <c r="X52" s="1">
        <v>-2.9755474395546934E-4</v>
      </c>
      <c r="Y52" s="1">
        <v>-0.62559016352901975</v>
      </c>
      <c r="Z52" s="1">
        <v>2.6457829518003313E-2</v>
      </c>
      <c r="AA52" s="1">
        <v>-0.64520268018909199</v>
      </c>
      <c r="AB52" s="1">
        <v>2.0578442908015519E-2</v>
      </c>
      <c r="AC52" s="1">
        <v>-0.68872301849267992</v>
      </c>
      <c r="AD52" s="1">
        <v>-2.2447592359274373E-2</v>
      </c>
      <c r="AE52" s="1">
        <v>-0.67586824355984099</v>
      </c>
      <c r="AF52" s="1">
        <v>3.7431350415981134E-2</v>
      </c>
      <c r="AG52" s="1">
        <v>-0.68021896280638916</v>
      </c>
      <c r="AH52" s="1">
        <v>-5.4978237780878118E-3</v>
      </c>
      <c r="AI52" s="1">
        <v>-0.65861867177575539</v>
      </c>
      <c r="AL52" s="1">
        <f t="shared" si="32"/>
        <v>2.0144662789729064E-2</v>
      </c>
      <c r="AM52" s="1">
        <f t="shared" si="33"/>
        <v>-1.1153055951810703E-2</v>
      </c>
      <c r="AN52" s="1">
        <f t="shared" si="34"/>
        <v>9.2417926367688238E-3</v>
      </c>
      <c r="AO52" s="1">
        <f t="shared" si="35"/>
        <v>-0.34982903902621881</v>
      </c>
      <c r="AP52" s="1">
        <f t="shared" si="36"/>
        <v>-1.2977878873466776E-2</v>
      </c>
      <c r="AQ52" s="1">
        <f t="shared" si="37"/>
        <v>-0.51723867603188334</v>
      </c>
      <c r="AS52" s="1">
        <v>13</v>
      </c>
      <c r="AT52" s="6">
        <f t="shared" si="0"/>
        <v>2.2600753164542301E-2</v>
      </c>
      <c r="AU52" s="6">
        <f t="shared" si="1"/>
        <v>4.4050031068717001E-3</v>
      </c>
      <c r="AV52" s="6">
        <f t="shared" si="2"/>
        <v>0.2300428821146093</v>
      </c>
      <c r="AW52" s="6">
        <f t="shared" si="3"/>
        <v>-0.24025000069705238</v>
      </c>
      <c r="AX52" s="6">
        <f t="shared" si="4"/>
        <v>0.39876759603285694</v>
      </c>
      <c r="AY52" s="6">
        <f t="shared" si="5"/>
        <v>-0.23306172707980108</v>
      </c>
      <c r="AZ52" s="7">
        <f t="shared" si="6"/>
        <v>0.47603483480110043</v>
      </c>
      <c r="BA52" s="7">
        <f t="shared" si="7"/>
        <v>-0.18722065731325016</v>
      </c>
      <c r="BB52" s="7" t="e">
        <f t="shared" si="8"/>
        <v>#N/A</v>
      </c>
      <c r="BC52" s="7" t="e">
        <f t="shared" si="9"/>
        <v>#N/A</v>
      </c>
      <c r="BD52" s="7">
        <f t="shared" si="10"/>
        <v>0.49881422289115895</v>
      </c>
      <c r="BE52" s="7">
        <f t="shared" si="11"/>
        <v>-0.22232833721843095</v>
      </c>
      <c r="BF52" s="7">
        <f t="shared" si="12"/>
        <v>0.50327106579312708</v>
      </c>
      <c r="BG52" s="7">
        <f t="shared" si="13"/>
        <v>-0.20175900721497156</v>
      </c>
      <c r="BH52" s="7">
        <f t="shared" si="14"/>
        <v>0.5179396005361796</v>
      </c>
      <c r="BI52" s="7">
        <f t="shared" si="15"/>
        <v>-0.17200441958148988</v>
      </c>
      <c r="BJ52" s="7">
        <f t="shared" si="16"/>
        <v>0.56181971188189095</v>
      </c>
      <c r="BK52" s="7">
        <f t="shared" si="17"/>
        <v>-0.17023725766009576</v>
      </c>
      <c r="BL52" s="7">
        <f t="shared" si="18"/>
        <v>0.55663162248120213</v>
      </c>
      <c r="BM52" s="7">
        <f t="shared" si="19"/>
        <v>-0.2148418390141055</v>
      </c>
      <c r="BN52" s="7">
        <f t="shared" si="20"/>
        <v>0.55051837523283675</v>
      </c>
      <c r="BO52" s="7">
        <f t="shared" si="21"/>
        <v>-0.15511709745815605</v>
      </c>
      <c r="BP52" s="7">
        <f t="shared" si="22"/>
        <v>0.53670081402609482</v>
      </c>
      <c r="BQ52" s="7">
        <f t="shared" si="23"/>
        <v>-0.20114493220943158</v>
      </c>
      <c r="BS52" s="1">
        <v>13</v>
      </c>
      <c r="BT52" s="1" t="e">
        <f t="shared" si="38"/>
        <v>#N/A</v>
      </c>
      <c r="BU52" s="1" t="e">
        <f t="shared" si="39"/>
        <v>#N/A</v>
      </c>
      <c r="BV52" s="1">
        <f t="shared" si="24"/>
        <v>0.39876759603285694</v>
      </c>
      <c r="BW52" s="1">
        <f t="shared" si="25"/>
        <v>-0.23306172707980108</v>
      </c>
      <c r="BX52" s="1">
        <f t="shared" si="40"/>
        <v>2.2600753164542301E-2</v>
      </c>
      <c r="BY52" s="1">
        <f t="shared" si="41"/>
        <v>4.4050031068717001E-3</v>
      </c>
      <c r="BZ52" s="1" t="e">
        <f t="shared" si="26"/>
        <v>#N/A</v>
      </c>
      <c r="CA52" s="1" t="e">
        <f t="shared" si="27"/>
        <v>#N/A</v>
      </c>
      <c r="CB52" s="1" t="e">
        <f t="shared" si="28"/>
        <v>#N/A</v>
      </c>
      <c r="CC52" s="1" t="e">
        <f t="shared" si="29"/>
        <v>#N/A</v>
      </c>
      <c r="CD52" s="1">
        <f t="shared" si="30"/>
        <v>0.53589500033808468</v>
      </c>
      <c r="CE52" s="1">
        <f t="shared" si="31"/>
        <v>-0.16396931874504025</v>
      </c>
      <c r="CG52" s="6">
        <f t="shared" si="42"/>
        <v>5.7179026791478399E-3</v>
      </c>
      <c r="CH52" s="6">
        <f t="shared" si="43"/>
        <v>1.1290469007059699E-2</v>
      </c>
    </row>
    <row r="53" spans="2:86" hidden="1" x14ac:dyDescent="0.3">
      <c r="B53" s="49" t="s">
        <v>2</v>
      </c>
      <c r="C53" s="49">
        <f>IF($H$9="Yes",G24-F47,NA())</f>
        <v>0.2121199111965579</v>
      </c>
      <c r="D53" s="49">
        <f>IF($H$9="Yes",H24+F48,NA())</f>
        <v>-0.25279466622926278</v>
      </c>
      <c r="E53" s="49"/>
      <c r="F53" s="49"/>
      <c r="G53" s="49">
        <v>14</v>
      </c>
      <c r="H53" s="49"/>
      <c r="I53" s="49"/>
      <c r="J53" s="1">
        <v>5.611759798204918E-3</v>
      </c>
      <c r="K53" s="1">
        <v>9.6843420703263596E-3</v>
      </c>
      <c r="L53" s="1">
        <v>2.1103292121347744E-2</v>
      </c>
      <c r="M53" s="1">
        <v>-9.9383268211541108E-3</v>
      </c>
      <c r="N53" s="1">
        <v>5.7583733131676357E-3</v>
      </c>
      <c r="O53" s="1">
        <v>-0.34996410925883498</v>
      </c>
      <c r="P53" s="1">
        <v>-1.2345756041879234E-2</v>
      </c>
      <c r="Q53" s="1">
        <v>-0.49650787643953437</v>
      </c>
      <c r="R53" s="1">
        <v>1.8845169034652987E-2</v>
      </c>
      <c r="S53" s="1">
        <v>-0.60291896989993554</v>
      </c>
      <c r="T53" s="1">
        <v>-0.43274261392625835</v>
      </c>
      <c r="U53" s="1" t="e">
        <v>#N/A</v>
      </c>
      <c r="V53" s="1">
        <v>-2.1432710880068213E-2</v>
      </c>
      <c r="W53" s="1">
        <v>-0.61936015886940587</v>
      </c>
      <c r="X53" s="1">
        <v>-1.6299700379013892E-4</v>
      </c>
      <c r="Y53" s="1">
        <v>-0.6279230942439451</v>
      </c>
      <c r="Z53" s="1">
        <v>2.6576760305816433E-2</v>
      </c>
      <c r="AA53" s="1">
        <v>-0.64586390933797033</v>
      </c>
      <c r="AB53" s="1">
        <v>2.0652306899352296E-2</v>
      </c>
      <c r="AC53" s="1">
        <v>-0.69253231793665004</v>
      </c>
      <c r="AD53" s="1">
        <v>-2.2447356450050984E-2</v>
      </c>
      <c r="AE53" s="1">
        <v>-0.67776781716612178</v>
      </c>
      <c r="AF53" s="1">
        <v>3.9012308279014522E-2</v>
      </c>
      <c r="AG53" s="1">
        <v>-0.68229834804973033</v>
      </c>
      <c r="AH53" s="1">
        <v>-1.2328453320560526E-2</v>
      </c>
      <c r="AI53" s="1">
        <v>-0.6570776151106853</v>
      </c>
      <c r="AL53" s="1">
        <f t="shared" si="32"/>
        <v>2.1103292121347744E-2</v>
      </c>
      <c r="AM53" s="1">
        <f t="shared" si="33"/>
        <v>-9.9383268211541108E-3</v>
      </c>
      <c r="AN53" s="1">
        <f t="shared" si="34"/>
        <v>5.7583733131676357E-3</v>
      </c>
      <c r="AO53" s="1">
        <f t="shared" si="35"/>
        <v>-0.34996410925883498</v>
      </c>
      <c r="AP53" s="1">
        <f t="shared" si="36"/>
        <v>-1.2345756041879234E-2</v>
      </c>
      <c r="AQ53" s="1">
        <f t="shared" si="37"/>
        <v>-0.49650787643953437</v>
      </c>
      <c r="AS53" s="1">
        <v>14</v>
      </c>
      <c r="AT53" s="6">
        <f t="shared" si="0"/>
        <v>2.2554293002728199E-2</v>
      </c>
      <c r="AU53" s="6">
        <f t="shared" si="1"/>
        <v>5.9517346639524496E-3</v>
      </c>
      <c r="AV53" s="6">
        <f t="shared" si="2"/>
        <v>0.23078078974448402</v>
      </c>
      <c r="AW53" s="6">
        <f t="shared" si="3"/>
        <v>-0.24365704435417651</v>
      </c>
      <c r="AX53" s="6">
        <f t="shared" si="4"/>
        <v>0.3782419768904029</v>
      </c>
      <c r="AY53" s="6">
        <f t="shared" si="5"/>
        <v>-0.23603907318518727</v>
      </c>
      <c r="AZ53" s="7">
        <f t="shared" si="6"/>
        <v>0.47762019943742723</v>
      </c>
      <c r="BA53" s="7">
        <f t="shared" si="7"/>
        <v>-0.18684391588325136</v>
      </c>
      <c r="BB53" s="7" t="e">
        <f t="shared" si="8"/>
        <v>#N/A</v>
      </c>
      <c r="BC53" s="7" t="e">
        <f t="shared" si="9"/>
        <v>#N/A</v>
      </c>
      <c r="BD53" s="7">
        <f t="shared" si="10"/>
        <v>0.50080579025077909</v>
      </c>
      <c r="BE53" s="7">
        <f t="shared" si="11"/>
        <v>-0.22365490179493736</v>
      </c>
      <c r="BF53" s="7">
        <f t="shared" si="12"/>
        <v>0.50554518834205509</v>
      </c>
      <c r="BG53" s="7">
        <f t="shared" si="13"/>
        <v>-0.20122138454195895</v>
      </c>
      <c r="BH53" s="7">
        <f t="shared" si="14"/>
        <v>0.51857013201394053</v>
      </c>
      <c r="BI53" s="7">
        <f t="shared" si="15"/>
        <v>-0.17177247438285675</v>
      </c>
      <c r="BJ53" s="7">
        <f t="shared" si="16"/>
        <v>0.56555831316036698</v>
      </c>
      <c r="BK53" s="7">
        <f t="shared" si="17"/>
        <v>-0.16950303792212576</v>
      </c>
      <c r="BL53" s="7">
        <f t="shared" si="18"/>
        <v>0.55850229633087811</v>
      </c>
      <c r="BM53" s="7">
        <f t="shared" si="19"/>
        <v>-0.21451174919379845</v>
      </c>
      <c r="BN53" s="7">
        <f t="shared" si="20"/>
        <v>0.55229163949009441</v>
      </c>
      <c r="BO53" s="7">
        <f t="shared" si="21"/>
        <v>-0.15319907643928135</v>
      </c>
      <c r="BP53" s="7">
        <f t="shared" si="22"/>
        <v>0.53636929584687087</v>
      </c>
      <c r="BQ53" s="7">
        <f t="shared" si="23"/>
        <v>-0.20813939082238381</v>
      </c>
      <c r="BS53" s="1">
        <v>14</v>
      </c>
      <c r="BT53" s="1" t="e">
        <f t="shared" si="38"/>
        <v>#N/A</v>
      </c>
      <c r="BU53" s="1" t="e">
        <f t="shared" si="39"/>
        <v>#N/A</v>
      </c>
      <c r="BV53" s="1">
        <f t="shared" si="24"/>
        <v>0.3782419768904029</v>
      </c>
      <c r="BW53" s="1">
        <f t="shared" si="25"/>
        <v>-0.23603907318518727</v>
      </c>
      <c r="BX53" s="1">
        <f t="shared" si="40"/>
        <v>2.2554293002728199E-2</v>
      </c>
      <c r="BY53" s="1">
        <f t="shared" si="41"/>
        <v>5.9517346639524496E-3</v>
      </c>
      <c r="BZ53" s="1" t="e">
        <f t="shared" si="26"/>
        <v>#N/A</v>
      </c>
      <c r="CA53" s="1" t="e">
        <f t="shared" si="27"/>
        <v>#N/A</v>
      </c>
      <c r="CB53" s="1" t="e">
        <f t="shared" si="28"/>
        <v>#N/A</v>
      </c>
      <c r="CC53" s="1" t="e">
        <f t="shared" si="29"/>
        <v>#N/A</v>
      </c>
      <c r="CD53" s="1">
        <f t="shared" si="30"/>
        <v>0.53673590805929838</v>
      </c>
      <c r="CE53" s="1">
        <f t="shared" si="31"/>
        <v>-0.16391109774221976</v>
      </c>
      <c r="CG53" s="6">
        <f t="shared" si="42"/>
        <v>5.6117597982049197E-3</v>
      </c>
      <c r="CH53" s="6">
        <f t="shared" si="43"/>
        <v>9.6843420703263596E-3</v>
      </c>
    </row>
    <row r="54" spans="2:86" hidden="1" x14ac:dyDescent="0.3">
      <c r="B54" s="49" t="s">
        <v>4</v>
      </c>
      <c r="C54" s="49">
        <f>IF($H$9="Yes",G25-F47,NA())</f>
        <v>0.46816992697973203</v>
      </c>
      <c r="D54" s="49">
        <f>IF($H$9="Yes",H25+F48,NA())</f>
        <v>-0.20764614003586096</v>
      </c>
      <c r="E54" s="49"/>
      <c r="F54" s="49"/>
      <c r="G54" s="49">
        <v>15</v>
      </c>
      <c r="H54" s="49"/>
      <c r="I54" s="49"/>
      <c r="J54" s="1">
        <v>5.466521064578591E-3</v>
      </c>
      <c r="K54" s="1">
        <v>8.098080317166129E-3</v>
      </c>
      <c r="L54" s="1">
        <v>2.1854044753118657E-2</v>
      </c>
      <c r="M54" s="1">
        <v>-8.5405646723172163E-3</v>
      </c>
      <c r="N54" s="1">
        <v>2.5488201935692442E-3</v>
      </c>
      <c r="O54" s="1">
        <v>-0.35030651929444595</v>
      </c>
      <c r="P54" s="1">
        <v>-1.1754046900705849E-2</v>
      </c>
      <c r="Q54" s="1">
        <v>-0.47776149642589388</v>
      </c>
      <c r="R54" s="1">
        <v>1.8914729716362363E-2</v>
      </c>
      <c r="S54" s="1">
        <v>-0.60451374878954178</v>
      </c>
      <c r="T54" s="1">
        <v>-0.29235454813459272</v>
      </c>
      <c r="U54" s="1" t="e">
        <v>#N/A</v>
      </c>
      <c r="V54" s="1">
        <v>-2.2850720548116384E-2</v>
      </c>
      <c r="W54" s="1">
        <v>-0.62128185913388456</v>
      </c>
      <c r="X54" s="1">
        <v>-1.2449499156586883E-4</v>
      </c>
      <c r="Y54" s="1">
        <v>-0.63003384727920209</v>
      </c>
      <c r="Z54" s="1">
        <v>2.6682512716320727E-2</v>
      </c>
      <c r="AA54" s="1">
        <v>-0.64653333836606353</v>
      </c>
      <c r="AB54" s="1">
        <v>2.0700790312168111E-2</v>
      </c>
      <c r="AC54" s="1">
        <v>-0.69578343988837754</v>
      </c>
      <c r="AD54" s="1">
        <v>-2.2373028775068145E-2</v>
      </c>
      <c r="AE54" s="1">
        <v>-0.67966465747933114</v>
      </c>
      <c r="AF54" s="1">
        <v>4.1244131554697271E-2</v>
      </c>
      <c r="AG54" s="1">
        <v>-0.68393318269851522</v>
      </c>
      <c r="AH54" s="1" t="e">
        <v>#N/A</v>
      </c>
      <c r="AI54" s="1" t="e">
        <v>#N/A</v>
      </c>
      <c r="AL54" s="1">
        <f t="shared" si="32"/>
        <v>2.1854044753118657E-2</v>
      </c>
      <c r="AM54" s="1">
        <f t="shared" si="33"/>
        <v>-8.5405646723172163E-3</v>
      </c>
      <c r="AN54" s="1">
        <f t="shared" si="34"/>
        <v>2.5488201935692442E-3</v>
      </c>
      <c r="AO54" s="1">
        <f t="shared" si="35"/>
        <v>-0.35030651929444595</v>
      </c>
      <c r="AP54" s="1">
        <f t="shared" si="36"/>
        <v>-1.1754046900705849E-2</v>
      </c>
      <c r="AQ54" s="1">
        <f t="shared" si="37"/>
        <v>-0.47776149642589388</v>
      </c>
      <c r="AS54" s="1">
        <v>15</v>
      </c>
      <c r="AT54" s="6">
        <f t="shared" si="0"/>
        <v>2.2230938693892099E-2</v>
      </c>
      <c r="AU54" s="6">
        <f t="shared" si="1"/>
        <v>7.5050570805129599E-3</v>
      </c>
      <c r="AV54" s="6">
        <f t="shared" si="2"/>
        <v>0.23167533085260619</v>
      </c>
      <c r="AW54" s="6">
        <f t="shared" si="3"/>
        <v>-0.24675837827136282</v>
      </c>
      <c r="AX54" s="6">
        <f t="shared" si="4"/>
        <v>0.35967764729798291</v>
      </c>
      <c r="AY54" s="6">
        <f t="shared" si="5"/>
        <v>-0.23871162816265187</v>
      </c>
      <c r="AZ54" s="7">
        <f t="shared" si="6"/>
        <v>0.47917867096663552</v>
      </c>
      <c r="BA54" s="7">
        <f t="shared" si="7"/>
        <v>-0.18649848153663737</v>
      </c>
      <c r="BB54" s="7" t="e">
        <f t="shared" si="8"/>
        <v>#N/A</v>
      </c>
      <c r="BC54" s="7" t="e">
        <f t="shared" si="9"/>
        <v>#N/A</v>
      </c>
      <c r="BD54" s="7">
        <f t="shared" si="10"/>
        <v>0.502944530364974</v>
      </c>
      <c r="BE54" s="7">
        <f t="shared" si="11"/>
        <v>-0.22471766896092865</v>
      </c>
      <c r="BF54" s="7">
        <f t="shared" si="12"/>
        <v>0.50761718849161108</v>
      </c>
      <c r="BG54" s="7">
        <f t="shared" si="13"/>
        <v>-0.2008169390437366</v>
      </c>
      <c r="BH54" s="7">
        <f t="shared" si="14"/>
        <v>0.51921102719753021</v>
      </c>
      <c r="BI54" s="7">
        <f t="shared" si="15"/>
        <v>-0.17155208345828665</v>
      </c>
      <c r="BJ54" s="7">
        <f t="shared" si="16"/>
        <v>0.56875162420813408</v>
      </c>
      <c r="BK54" s="7">
        <f t="shared" si="17"/>
        <v>-0.16889073967900176</v>
      </c>
      <c r="BL54" s="7">
        <f t="shared" si="18"/>
        <v>0.5603574125122418</v>
      </c>
      <c r="BM54" s="7">
        <f t="shared" si="19"/>
        <v>-0.21410916785949791</v>
      </c>
      <c r="BN54" s="7">
        <f t="shared" si="20"/>
        <v>0.55351408528241364</v>
      </c>
      <c r="BO54" s="7">
        <f t="shared" si="21"/>
        <v>-0.15071727351648767</v>
      </c>
      <c r="BP54" s="7" t="e">
        <f t="shared" si="22"/>
        <v>#N/A</v>
      </c>
      <c r="BQ54" s="7" t="e">
        <f t="shared" si="23"/>
        <v>#N/A</v>
      </c>
      <c r="BS54" s="1">
        <v>15</v>
      </c>
      <c r="BT54" s="1" t="e">
        <f t="shared" si="38"/>
        <v>#N/A</v>
      </c>
      <c r="BU54" s="1" t="e">
        <f t="shared" si="39"/>
        <v>#N/A</v>
      </c>
      <c r="BV54" s="1">
        <f t="shared" si="24"/>
        <v>0.35967764729798291</v>
      </c>
      <c r="BW54" s="1">
        <f t="shared" si="25"/>
        <v>-0.23871162816265187</v>
      </c>
      <c r="BX54" s="1">
        <f t="shared" si="40"/>
        <v>2.2230938693892099E-2</v>
      </c>
      <c r="BY54" s="1">
        <f t="shared" si="41"/>
        <v>7.5050570805129599E-3</v>
      </c>
      <c r="BZ54" s="1" t="e">
        <f t="shared" si="26"/>
        <v>#N/A</v>
      </c>
      <c r="CA54" s="1" t="e">
        <f t="shared" si="27"/>
        <v>#N/A</v>
      </c>
      <c r="CB54" s="1" t="e">
        <f t="shared" si="28"/>
        <v>#N/A</v>
      </c>
      <c r="CC54" s="1" t="e">
        <f t="shared" si="29"/>
        <v>#N/A</v>
      </c>
      <c r="CD54" s="1">
        <f t="shared" si="30"/>
        <v>0.53752318110050512</v>
      </c>
      <c r="CE54" s="1">
        <f t="shared" si="31"/>
        <v>-0.16390342067907657</v>
      </c>
      <c r="CG54" s="6">
        <f t="shared" si="42"/>
        <v>5.4665210645785901E-3</v>
      </c>
      <c r="CH54" s="6">
        <f t="shared" si="43"/>
        <v>8.0980803171661307E-3</v>
      </c>
    </row>
    <row r="55" spans="2:86" hidden="1" x14ac:dyDescent="0.3">
      <c r="B55" s="49" t="s">
        <v>13</v>
      </c>
      <c r="C55" s="49"/>
      <c r="D55" s="49"/>
      <c r="E55" s="49"/>
      <c r="F55" s="49"/>
      <c r="G55" s="49">
        <v>16</v>
      </c>
      <c r="H55" s="49"/>
      <c r="I55" s="49"/>
      <c r="J55" s="1">
        <v>5.2825769487078412E-3</v>
      </c>
      <c r="K55" s="1">
        <v>6.5606761776588352E-3</v>
      </c>
      <c r="L55" s="1">
        <v>2.2466326805535348E-2</v>
      </c>
      <c r="M55" s="1">
        <v>-6.6705773365751137E-3</v>
      </c>
      <c r="N55" s="1">
        <v>2.6848910066852328E-4</v>
      </c>
      <c r="O55" s="1">
        <v>-0.35072282586059689</v>
      </c>
      <c r="P55" s="1">
        <v>-1.1402916358628837E-2</v>
      </c>
      <c r="Q55" s="1">
        <v>-0.46538080954934508</v>
      </c>
      <c r="R55" s="1">
        <v>1.8960227657281531E-2</v>
      </c>
      <c r="S55" s="1">
        <v>-0.60572137623909295</v>
      </c>
      <c r="T55" s="1">
        <v>-9.3631150560194547E-3</v>
      </c>
      <c r="U55" s="1">
        <v>-0.60458453782617305</v>
      </c>
      <c r="V55" s="1">
        <v>-2.3787133738728383E-2</v>
      </c>
      <c r="W55" s="1">
        <v>-0.6230373166090506</v>
      </c>
      <c r="X55" s="1">
        <v>-2.5823925165035052E-4</v>
      </c>
      <c r="Y55" s="1">
        <v>-0.63137752113746648</v>
      </c>
      <c r="Z55" s="1">
        <v>2.6777771233782499E-2</v>
      </c>
      <c r="AA55" s="1">
        <v>-0.64720784350986071</v>
      </c>
      <c r="AB55" s="1">
        <v>2.0655316775651342E-2</v>
      </c>
      <c r="AC55" s="1">
        <v>-0.69746057550136409</v>
      </c>
      <c r="AD55" s="1">
        <v>-2.2153055626418672E-2</v>
      </c>
      <c r="AE55" s="1">
        <v>-0.68131706329786135</v>
      </c>
      <c r="AF55" s="1">
        <v>4.4006262495054078E-2</v>
      </c>
      <c r="AG55" s="1">
        <v>-0.68496552146025536</v>
      </c>
      <c r="AH55" s="1">
        <v>-2.0179512276390591E-2</v>
      </c>
      <c r="AI55" s="1">
        <v>-0.65578645952643733</v>
      </c>
      <c r="AL55" s="1">
        <f t="shared" si="32"/>
        <v>2.2466326805535348E-2</v>
      </c>
      <c r="AM55" s="1">
        <f t="shared" si="33"/>
        <v>-6.6705773365751137E-3</v>
      </c>
      <c r="AN55" s="1">
        <f t="shared" si="34"/>
        <v>2.6848910066852328E-4</v>
      </c>
      <c r="AO55" s="1">
        <f t="shared" si="35"/>
        <v>-0.35072282586059689</v>
      </c>
      <c r="AP55" s="1">
        <f t="shared" si="36"/>
        <v>-1.1402916358628837E-2</v>
      </c>
      <c r="AQ55" s="1">
        <f t="shared" si="37"/>
        <v>-0.46538080954934508</v>
      </c>
      <c r="AS55" s="1">
        <v>16</v>
      </c>
      <c r="AT55" s="6">
        <f t="shared" si="0"/>
        <v>2.1497969268081601E-2</v>
      </c>
      <c r="AU55" s="6">
        <f t="shared" si="1"/>
        <v>9.3311178046878995E-3</v>
      </c>
      <c r="AV55" s="6">
        <f t="shared" si="2"/>
        <v>0.23248128812534111</v>
      </c>
      <c r="AW55" s="6">
        <f t="shared" si="3"/>
        <v>-0.24893177513452336</v>
      </c>
      <c r="AX55" s="6">
        <f t="shared" si="4"/>
        <v>0.34742407769558592</v>
      </c>
      <c r="AY55" s="6">
        <f t="shared" si="5"/>
        <v>-0.24051571579687267</v>
      </c>
      <c r="AZ55" s="7">
        <f t="shared" si="6"/>
        <v>0.48036005120717562</v>
      </c>
      <c r="BA55" s="7">
        <f t="shared" si="7"/>
        <v>-0.18624397250575897</v>
      </c>
      <c r="BB55" s="7">
        <f t="shared" si="8"/>
        <v>0.48415878077181074</v>
      </c>
      <c r="BC55" s="7">
        <f t="shared" si="9"/>
        <v>-0.21433442991974488</v>
      </c>
      <c r="BD55" s="7">
        <f t="shared" si="10"/>
        <v>0.50483592494069385</v>
      </c>
      <c r="BE55" s="7">
        <f t="shared" si="11"/>
        <v>-0.22533502393953198</v>
      </c>
      <c r="BF55" s="7">
        <f t="shared" si="12"/>
        <v>0.50896367337178672</v>
      </c>
      <c r="BG55" s="7">
        <f t="shared" si="13"/>
        <v>-0.20071532491112237</v>
      </c>
      <c r="BH55" s="7">
        <f t="shared" si="14"/>
        <v>0.5198587436246237</v>
      </c>
      <c r="BI55" s="7">
        <f t="shared" si="15"/>
        <v>-0.17134114554270247</v>
      </c>
      <c r="BJ55" s="7">
        <f t="shared" si="16"/>
        <v>0.570411176759404</v>
      </c>
      <c r="BK55" s="7">
        <f t="shared" si="17"/>
        <v>-0.16864429082742505</v>
      </c>
      <c r="BL55" s="7">
        <f t="shared" si="18"/>
        <v>0.56194651663705419</v>
      </c>
      <c r="BM55" s="7">
        <f t="shared" si="19"/>
        <v>-0.21360559933809947</v>
      </c>
      <c r="BN55" s="7">
        <f t="shared" si="20"/>
        <v>0.55405110149444003</v>
      </c>
      <c r="BO55" s="7">
        <f t="shared" si="21"/>
        <v>-0.14781784180687826</v>
      </c>
      <c r="BP55" s="7">
        <f t="shared" si="22"/>
        <v>0.53646107789759412</v>
      </c>
      <c r="BQ55" s="7">
        <f t="shared" si="23"/>
        <v>-0.21609538136573034</v>
      </c>
      <c r="BS55" s="1">
        <v>16</v>
      </c>
      <c r="BT55" s="1" t="e">
        <f t="shared" si="38"/>
        <v>#N/A</v>
      </c>
      <c r="BU55" s="1" t="e">
        <f t="shared" si="39"/>
        <v>#N/A</v>
      </c>
      <c r="BV55" s="1">
        <f t="shared" si="24"/>
        <v>0.34742407769558592</v>
      </c>
      <c r="BW55" s="1">
        <f t="shared" si="25"/>
        <v>-0.24051571579687267</v>
      </c>
      <c r="BX55" s="1">
        <f t="shared" si="40"/>
        <v>2.1497969268081601E-2</v>
      </c>
      <c r="BY55" s="1">
        <f t="shared" si="41"/>
        <v>9.3311178046878995E-3</v>
      </c>
      <c r="BZ55" s="1" t="e">
        <f t="shared" si="26"/>
        <v>#N/A</v>
      </c>
      <c r="CA55" s="1" t="e">
        <f t="shared" si="27"/>
        <v>#N/A</v>
      </c>
      <c r="CB55" s="1" t="e">
        <f t="shared" si="28"/>
        <v>#N/A</v>
      </c>
      <c r="CC55" s="1" t="e">
        <f t="shared" si="29"/>
        <v>#N/A</v>
      </c>
      <c r="CD55" s="1">
        <f t="shared" si="30"/>
        <v>0.53818638727409962</v>
      </c>
      <c r="CE55" s="1">
        <f t="shared" si="31"/>
        <v>-0.16397521071645496</v>
      </c>
      <c r="CG55" s="6">
        <f t="shared" si="42"/>
        <v>5.2825769487078404E-3</v>
      </c>
      <c r="CH55" s="6">
        <f t="shared" si="43"/>
        <v>6.5606761776588404E-3</v>
      </c>
    </row>
    <row r="56" spans="2:86" hidden="1" x14ac:dyDescent="0.3">
      <c r="B56" s="49" t="s">
        <v>14</v>
      </c>
      <c r="C56" s="52">
        <f>IF($H$11="Yes",V17-F47,NA())</f>
        <v>9.2484281281699249E-2</v>
      </c>
      <c r="D56" s="49">
        <f>IF($H$11="Yes",W17+F48,NA())</f>
        <v>-0.11021847447595857</v>
      </c>
      <c r="E56" s="49"/>
      <c r="F56" s="49"/>
      <c r="G56" s="49">
        <v>17</v>
      </c>
      <c r="H56" s="49"/>
      <c r="I56" s="49"/>
      <c r="J56" s="1">
        <v>3.5183989670756707E-3</v>
      </c>
      <c r="K56" s="1">
        <v>-2.720155368187609E-3</v>
      </c>
      <c r="L56" s="1">
        <v>2.2685039060059586E-2</v>
      </c>
      <c r="M56" s="1">
        <v>-4.428731986297103E-3</v>
      </c>
      <c r="N56" s="1">
        <v>-2.618616784501896E-3</v>
      </c>
      <c r="O56" s="1">
        <v>-0.35092962876673811</v>
      </c>
      <c r="P56" s="1">
        <v>-1.149020277129879E-2</v>
      </c>
      <c r="Q56" s="1">
        <v>-0.45820454859014143</v>
      </c>
      <c r="R56" s="1">
        <v>1.9026200891834405E-2</v>
      </c>
      <c r="S56" s="1">
        <v>-0.60654073778087847</v>
      </c>
      <c r="T56" s="1">
        <v>-8.7684936561569782E-3</v>
      </c>
      <c r="U56" s="1">
        <v>-0.60394452423780176</v>
      </c>
      <c r="V56" s="1">
        <v>-2.4271536722443091E-2</v>
      </c>
      <c r="W56" s="1">
        <v>-0.62466250338407714</v>
      </c>
      <c r="X56" s="1">
        <v>-4.049503842229023E-4</v>
      </c>
      <c r="Y56" s="1">
        <v>-0.63268797246923114</v>
      </c>
      <c r="Z56" s="1">
        <v>-0.27367024478591823</v>
      </c>
      <c r="AA56" s="1" t="e">
        <v>#N/A</v>
      </c>
      <c r="AB56" s="1">
        <v>2.0370802117391142E-2</v>
      </c>
      <c r="AC56" s="1">
        <v>-0.69920601090193479</v>
      </c>
      <c r="AD56" s="1">
        <v>-2.2063369447510368E-2</v>
      </c>
      <c r="AE56" s="1">
        <v>-0.68207948936879159</v>
      </c>
      <c r="AF56" s="1">
        <v>4.4006262495054196E-2</v>
      </c>
      <c r="AG56" s="1">
        <v>-0.68496552146025536</v>
      </c>
      <c r="AH56" s="1">
        <v>-2.5739811324683889E-2</v>
      </c>
      <c r="AI56" s="1">
        <v>-0.65403715196068224</v>
      </c>
      <c r="AL56" s="1">
        <f t="shared" si="32"/>
        <v>2.2685039060059586E-2</v>
      </c>
      <c r="AM56" s="1">
        <f t="shared" si="33"/>
        <v>-4.428731986297103E-3</v>
      </c>
      <c r="AN56" s="1">
        <f t="shared" si="34"/>
        <v>-2.618616784501896E-3</v>
      </c>
      <c r="AO56" s="1">
        <f t="shared" si="35"/>
        <v>-0.35092962876673811</v>
      </c>
      <c r="AP56" s="1">
        <f t="shared" si="36"/>
        <v>-1.149020277129879E-2</v>
      </c>
      <c r="AQ56" s="1">
        <f t="shared" si="37"/>
        <v>-0.45820454859014143</v>
      </c>
      <c r="AS56" s="1">
        <v>17</v>
      </c>
      <c r="AT56" s="6">
        <f t="shared" si="0"/>
        <v>2.0224482161309901E-2</v>
      </c>
      <c r="AU56" s="6">
        <f t="shared" si="1"/>
        <v>1.11890565048953E-2</v>
      </c>
      <c r="AV56" s="6">
        <f t="shared" si="2"/>
        <v>0.23318628990634571</v>
      </c>
      <c r="AW56" s="6">
        <f t="shared" si="3"/>
        <v>-0.25173910844621872</v>
      </c>
      <c r="AX56" s="6">
        <f t="shared" si="4"/>
        <v>0.34037199739181889</v>
      </c>
      <c r="AY56" s="6">
        <f t="shared" si="5"/>
        <v>-0.24184782077083089</v>
      </c>
      <c r="AZ56" s="7">
        <f t="shared" si="6"/>
        <v>0.48115550867409113</v>
      </c>
      <c r="BA56" s="7">
        <f t="shared" si="7"/>
        <v>-0.18603672091429857</v>
      </c>
      <c r="BB56" s="7">
        <f t="shared" si="8"/>
        <v>0.48342523550546163</v>
      </c>
      <c r="BC56" s="7">
        <f t="shared" si="9"/>
        <v>-0.2138599793483561</v>
      </c>
      <c r="BD56" s="7">
        <f t="shared" si="10"/>
        <v>0.50652053717221135</v>
      </c>
      <c r="BE56" s="7">
        <f t="shared" si="11"/>
        <v>-0.22552985703162465</v>
      </c>
      <c r="BF56" s="7">
        <f t="shared" si="12"/>
        <v>0.51027969212406843</v>
      </c>
      <c r="BG56" s="7">
        <f t="shared" si="13"/>
        <v>-0.20063224968625087</v>
      </c>
      <c r="BH56" s="7" t="e">
        <f t="shared" si="14"/>
        <v>#N/A</v>
      </c>
      <c r="BI56" s="7" t="e">
        <f t="shared" si="15"/>
        <v>#N/A</v>
      </c>
      <c r="BJ56" s="7">
        <f t="shared" si="16"/>
        <v>0.57217950052619504</v>
      </c>
      <c r="BK56" s="7">
        <f t="shared" si="17"/>
        <v>-0.16862139139218077</v>
      </c>
      <c r="BL56" s="7">
        <f t="shared" si="18"/>
        <v>0.5626817859012756</v>
      </c>
      <c r="BM56" s="7">
        <f t="shared" si="19"/>
        <v>-0.21338488179594978</v>
      </c>
      <c r="BN56" s="7">
        <f t="shared" si="20"/>
        <v>0.55405110149444003</v>
      </c>
      <c r="BO56" s="7">
        <f t="shared" si="21"/>
        <v>-0.14781784180687815</v>
      </c>
      <c r="BP56" s="7">
        <f t="shared" si="22"/>
        <v>0.5357038820414548</v>
      </c>
      <c r="BQ56" s="7">
        <f t="shared" si="23"/>
        <v>-0.22187497104852835</v>
      </c>
      <c r="BS56" s="1">
        <v>17</v>
      </c>
      <c r="BT56" s="1" t="e">
        <f t="shared" si="38"/>
        <v>#N/A</v>
      </c>
      <c r="BU56" s="1" t="e">
        <f t="shared" si="39"/>
        <v>#N/A</v>
      </c>
      <c r="BV56" s="1">
        <f t="shared" si="24"/>
        <v>0.34037199739181889</v>
      </c>
      <c r="BW56" s="1">
        <f t="shared" si="25"/>
        <v>-0.24184782077083089</v>
      </c>
      <c r="BX56" s="1">
        <f t="shared" si="40"/>
        <v>2.0224482161309901E-2</v>
      </c>
      <c r="BY56" s="1">
        <f t="shared" si="41"/>
        <v>1.11890565048953E-2</v>
      </c>
      <c r="BZ56" s="1" t="e">
        <f t="shared" si="26"/>
        <v>#N/A</v>
      </c>
      <c r="CA56" s="1" t="e">
        <f t="shared" si="27"/>
        <v>#N/A</v>
      </c>
      <c r="CB56" s="1" t="e">
        <f t="shared" si="28"/>
        <v>#N/A</v>
      </c>
      <c r="CC56" s="1" t="e">
        <f t="shared" si="29"/>
        <v>#N/A</v>
      </c>
      <c r="CD56" s="1" t="e">
        <f t="shared" si="30"/>
        <v>#N/A</v>
      </c>
      <c r="CE56" s="1" t="e">
        <f t="shared" si="31"/>
        <v>#N/A</v>
      </c>
      <c r="CG56" s="6">
        <f t="shared" si="42"/>
        <v>3.5183989670756698E-3</v>
      </c>
      <c r="CH56" s="6">
        <f t="shared" si="43"/>
        <v>-2.7201553681876099E-3</v>
      </c>
    </row>
    <row r="57" spans="2:86" hidden="1" x14ac:dyDescent="0.3">
      <c r="B57" s="49" t="s">
        <v>10</v>
      </c>
      <c r="C57" s="52">
        <f>IF($H$11="Yes",V18-F47,NA())</f>
        <v>0.38674602196068264</v>
      </c>
      <c r="D57" s="49">
        <f>IF($H$11="Yes",W18+F48,NA())</f>
        <v>-0.22200337136536274</v>
      </c>
      <c r="E57" s="49"/>
      <c r="F57" s="49"/>
      <c r="G57" s="49">
        <v>18</v>
      </c>
      <c r="H57" s="49"/>
      <c r="I57" s="49"/>
      <c r="J57" s="1">
        <v>1.1302980330702127E-3</v>
      </c>
      <c r="K57" s="1">
        <v>-9.0097393089193581E-3</v>
      </c>
      <c r="L57" s="1">
        <v>2.2358605773235646E-2</v>
      </c>
      <c r="M57" s="1">
        <v>-2.0030238681563199E-3</v>
      </c>
      <c r="N57" s="1">
        <v>-5.8243465477206295E-3</v>
      </c>
      <c r="O57" s="1">
        <v>-0.35061378699056633</v>
      </c>
      <c r="P57" s="1">
        <v>-1.1857895767821095E-2</v>
      </c>
      <c r="Q57" s="1">
        <v>-0.4489481539859223</v>
      </c>
      <c r="R57" s="1">
        <v>1.9117798748932713E-2</v>
      </c>
      <c r="S57" s="1">
        <v>-0.60735292442835132</v>
      </c>
      <c r="T57" s="1">
        <v>-7.8294773292862403E-3</v>
      </c>
      <c r="U57" s="1">
        <v>-0.6028869025151502</v>
      </c>
      <c r="V57" s="1">
        <v>-2.490246373831188E-2</v>
      </c>
      <c r="W57" s="1">
        <v>-0.62721369080468148</v>
      </c>
      <c r="X57" s="1">
        <v>-7.3225409473321162E-4</v>
      </c>
      <c r="Y57" s="1">
        <v>-0.63583812527332928</v>
      </c>
      <c r="Z57" s="1">
        <v>-0.42349482594129406</v>
      </c>
      <c r="AA57" s="1" t="e">
        <v>#N/A</v>
      </c>
      <c r="AB57" s="1">
        <v>2.0119477446427413E-2</v>
      </c>
      <c r="AC57" s="1">
        <v>-0.70111954382640207</v>
      </c>
      <c r="AD57" s="1">
        <v>-2.2032985966492436E-2</v>
      </c>
      <c r="AE57" s="1">
        <v>-0.68309982116453893</v>
      </c>
      <c r="AF57" s="1">
        <v>4.400626249505396E-2</v>
      </c>
      <c r="AG57" s="1">
        <v>-0.68496552146025547</v>
      </c>
      <c r="AH57" s="1" t="e">
        <f>NA()</f>
        <v>#N/A</v>
      </c>
      <c r="AI57" s="1" t="e">
        <f>NA()</f>
        <v>#N/A</v>
      </c>
      <c r="AL57" s="1">
        <f t="shared" si="32"/>
        <v>2.2358605773235646E-2</v>
      </c>
      <c r="AM57" s="1">
        <f t="shared" si="33"/>
        <v>-2.0030238681563199E-3</v>
      </c>
      <c r="AN57" s="1">
        <f t="shared" si="34"/>
        <v>-5.8243465477206295E-3</v>
      </c>
      <c r="AO57" s="1">
        <f t="shared" si="35"/>
        <v>-0.35061378699056633</v>
      </c>
      <c r="AP57" s="1">
        <f t="shared" si="36"/>
        <v>-1.1857895767821095E-2</v>
      </c>
      <c r="AQ57" s="1">
        <f t="shared" si="37"/>
        <v>-0.4489481539859223</v>
      </c>
      <c r="AS57" s="1">
        <v>18</v>
      </c>
      <c r="AT57" s="6">
        <f t="shared" si="0"/>
        <v>1.8415204632832301E-2</v>
      </c>
      <c r="AU57" s="6">
        <f t="shared" si="1"/>
        <v>1.28374294572659E-2</v>
      </c>
      <c r="AV57" s="6">
        <f t="shared" si="2"/>
        <v>0.23343191560792209</v>
      </c>
      <c r="AW57" s="6">
        <f t="shared" si="3"/>
        <v>-0.25495098131996186</v>
      </c>
      <c r="AX57" s="6">
        <f t="shared" si="4"/>
        <v>0.33132007743942993</v>
      </c>
      <c r="AY57" s="6">
        <f t="shared" si="5"/>
        <v>-0.2438172837393229</v>
      </c>
      <c r="AZ57" s="7">
        <f t="shared" si="6"/>
        <v>0.48193945058045201</v>
      </c>
      <c r="BA57" s="7">
        <f t="shared" si="7"/>
        <v>-0.18580547990320975</v>
      </c>
      <c r="BB57" s="7">
        <f t="shared" si="8"/>
        <v>0.48222062295927953</v>
      </c>
      <c r="BC57" s="7">
        <f t="shared" si="9"/>
        <v>-0.21311888287424816</v>
      </c>
      <c r="BD57" s="7">
        <f t="shared" si="10"/>
        <v>0.5091425256499561</v>
      </c>
      <c r="BE57" s="7">
        <f t="shared" si="11"/>
        <v>-0.22570818980196236</v>
      </c>
      <c r="BF57" s="7">
        <f t="shared" si="12"/>
        <v>0.51343882272159114</v>
      </c>
      <c r="BG57" s="7">
        <f t="shared" si="13"/>
        <v>-0.20040756262414708</v>
      </c>
      <c r="BH57" s="7" t="e">
        <f t="shared" si="14"/>
        <v>#N/A</v>
      </c>
      <c r="BI57" s="7" t="e">
        <f t="shared" si="15"/>
        <v>#N/A</v>
      </c>
      <c r="BJ57" s="7">
        <f t="shared" si="16"/>
        <v>0.57410760465696997</v>
      </c>
      <c r="BK57" s="7">
        <f t="shared" si="17"/>
        <v>-0.16853661637142975</v>
      </c>
      <c r="BL57" s="7">
        <f t="shared" si="18"/>
        <v>0.56368134052826258</v>
      </c>
      <c r="BM57" s="7">
        <f t="shared" si="19"/>
        <v>-0.21317778115133257</v>
      </c>
      <c r="BN57" s="7">
        <f t="shared" si="20"/>
        <v>0.55405110149444015</v>
      </c>
      <c r="BO57" s="7">
        <f t="shared" si="21"/>
        <v>-0.14781784180687835</v>
      </c>
      <c r="BP57" s="7" t="e">
        <f t="shared" si="22"/>
        <v>#N/A</v>
      </c>
      <c r="BQ57" s="7" t="e">
        <f t="shared" si="23"/>
        <v>#N/A</v>
      </c>
      <c r="BS57" s="1">
        <v>18</v>
      </c>
      <c r="BT57" s="1" t="e">
        <f t="shared" si="38"/>
        <v>#N/A</v>
      </c>
      <c r="BU57" s="1" t="e">
        <f t="shared" si="39"/>
        <v>#N/A</v>
      </c>
      <c r="BV57" s="1">
        <f t="shared" si="24"/>
        <v>0.33132007743942993</v>
      </c>
      <c r="BW57" s="1">
        <f t="shared" si="25"/>
        <v>-0.2438172837393229</v>
      </c>
      <c r="BX57" s="1">
        <f t="shared" si="40"/>
        <v>1.8415204632832301E-2</v>
      </c>
      <c r="BY57" s="1">
        <f t="shared" si="41"/>
        <v>1.28374294572659E-2</v>
      </c>
      <c r="BZ57" s="1" t="e">
        <f t="shared" si="26"/>
        <v>#N/A</v>
      </c>
      <c r="CA57" s="1" t="e">
        <f t="shared" si="27"/>
        <v>#N/A</v>
      </c>
      <c r="CB57" s="1" t="e">
        <f t="shared" si="28"/>
        <v>#N/A</v>
      </c>
      <c r="CC57" s="1" t="e">
        <f t="shared" si="29"/>
        <v>#N/A</v>
      </c>
      <c r="CD57" s="1" t="e">
        <f t="shared" si="30"/>
        <v>#N/A</v>
      </c>
      <c r="CE57" s="1" t="e">
        <f t="shared" si="31"/>
        <v>#N/A</v>
      </c>
      <c r="CG57" s="6">
        <f t="shared" si="42"/>
        <v>1.13029803307021E-3</v>
      </c>
      <c r="CH57" s="6">
        <f t="shared" si="43"/>
        <v>-9.0097393089193598E-3</v>
      </c>
    </row>
    <row r="58" spans="2:86" hidden="1" x14ac:dyDescent="0.3">
      <c r="B58" s="49" t="s">
        <v>8</v>
      </c>
      <c r="C58" s="52" t="e">
        <f>IF(AND($H$11="Yes",K11&gt;0),V19-F47,NA())</f>
        <v>#N/A</v>
      </c>
      <c r="D58" s="49" t="e">
        <f>IF($H$11="Yes",W19+F48,NA())</f>
        <v>#VALUE!</v>
      </c>
      <c r="E58" s="49"/>
      <c r="F58" s="49"/>
      <c r="G58" s="49">
        <v>19</v>
      </c>
      <c r="H58" s="49"/>
      <c r="I58" s="49"/>
      <c r="J58" s="1">
        <v>-1.963627027843134E-3</v>
      </c>
      <c r="K58" s="1">
        <v>-1.3025321031779068E-2</v>
      </c>
      <c r="L58" s="1">
        <v>2.1640335401091268E-2</v>
      </c>
      <c r="M58" s="1">
        <v>4.6046226493679063E-4</v>
      </c>
      <c r="N58" s="1">
        <v>-8.8746690763031374E-3</v>
      </c>
      <c r="O58" s="1">
        <v>-0.35034402072617088</v>
      </c>
      <c r="P58" s="1">
        <v>-1.2304170940148719E-2</v>
      </c>
      <c r="Q58" s="1">
        <v>-0.43915554585164202</v>
      </c>
      <c r="R58" s="1">
        <v>1.9172545958370729E-2</v>
      </c>
      <c r="S58" s="1">
        <v>-0.60816369562048356</v>
      </c>
      <c r="T58" s="1">
        <v>-6.813977605218781E-3</v>
      </c>
      <c r="U58" s="1">
        <v>-0.6017279049048293</v>
      </c>
      <c r="V58" s="1">
        <v>-2.5553841643411974E-2</v>
      </c>
      <c r="W58" s="1">
        <v>-0.63001936733376374</v>
      </c>
      <c r="X58" s="1">
        <v>-1.1313067483704935E-3</v>
      </c>
      <c r="Y58" s="1">
        <v>-0.6396561777629689</v>
      </c>
      <c r="Z58" s="1">
        <v>-0.4223272705205231</v>
      </c>
      <c r="AA58" s="1" t="e">
        <v>#N/A</v>
      </c>
      <c r="AB58" s="1">
        <v>1.9796159788312954E-2</v>
      </c>
      <c r="AC58" s="1">
        <v>-0.70299051547304192</v>
      </c>
      <c r="AD58" s="1">
        <v>-2.2046530409837724E-2</v>
      </c>
      <c r="AE58" s="1">
        <v>-0.6841761854682521</v>
      </c>
      <c r="AF58" s="1">
        <v>4.4006262495054078E-2</v>
      </c>
      <c r="AG58" s="1">
        <v>-0.68496552146025536</v>
      </c>
      <c r="AH58" s="1">
        <v>-2.690784669870256E-2</v>
      </c>
      <c r="AI58" s="1">
        <v>-0.6350503837022845</v>
      </c>
      <c r="AL58" s="1">
        <f t="shared" si="32"/>
        <v>2.1640335401091268E-2</v>
      </c>
      <c r="AM58" s="1">
        <f t="shared" si="33"/>
        <v>4.6046226493679063E-4</v>
      </c>
      <c r="AN58" s="1">
        <f t="shared" si="34"/>
        <v>-8.8746690763031374E-3</v>
      </c>
      <c r="AO58" s="1">
        <f t="shared" si="35"/>
        <v>-0.35034402072617088</v>
      </c>
      <c r="AP58" s="1">
        <f t="shared" si="36"/>
        <v>-1.2304170940148719E-2</v>
      </c>
      <c r="AQ58" s="1">
        <f t="shared" si="37"/>
        <v>-0.43915554585164202</v>
      </c>
      <c r="AS58" s="1">
        <v>19</v>
      </c>
      <c r="AT58" s="6">
        <f t="shared" si="0"/>
        <v>1.62814792426073E-2</v>
      </c>
      <c r="AU58" s="6">
        <f t="shared" si="1"/>
        <v>1.42628740246033E-2</v>
      </c>
      <c r="AV58" s="6">
        <f t="shared" si="2"/>
        <v>0.23369593064762911</v>
      </c>
      <c r="AW58" s="6">
        <f t="shared" si="3"/>
        <v>-0.25800180701550596</v>
      </c>
      <c r="AX58" s="6">
        <f t="shared" si="4"/>
        <v>0.32175373589699391</v>
      </c>
      <c r="AY58" s="6">
        <f t="shared" si="5"/>
        <v>-0.24595724754613207</v>
      </c>
      <c r="AZ58" s="7">
        <f t="shared" si="6"/>
        <v>0.48272839758323161</v>
      </c>
      <c r="BA58" s="7">
        <f t="shared" si="7"/>
        <v>-0.18561077548688087</v>
      </c>
      <c r="BB58" s="7">
        <f t="shared" si="8"/>
        <v>0.48090289345040732</v>
      </c>
      <c r="BC58" s="7">
        <f t="shared" si="9"/>
        <v>-0.21232006869575731</v>
      </c>
      <c r="BD58" s="7">
        <f t="shared" si="10"/>
        <v>0.51201868823443397</v>
      </c>
      <c r="BE58" s="7">
        <f t="shared" si="11"/>
        <v>-0.22586247119664776</v>
      </c>
      <c r="BF58" s="7">
        <f t="shared" si="12"/>
        <v>0.51726816518089302</v>
      </c>
      <c r="BG58" s="7">
        <f t="shared" si="13"/>
        <v>-0.20013755491424656</v>
      </c>
      <c r="BH58" s="7" t="e">
        <f t="shared" si="14"/>
        <v>#N/A</v>
      </c>
      <c r="BI58" s="7" t="e">
        <f t="shared" si="15"/>
        <v>#N/A</v>
      </c>
      <c r="BJ58" s="7">
        <f t="shared" si="16"/>
        <v>0.57600629556238603</v>
      </c>
      <c r="BK58" s="7">
        <f t="shared" si="17"/>
        <v>-0.16853013129092095</v>
      </c>
      <c r="BL58" s="7">
        <f t="shared" si="18"/>
        <v>0.56474370440752919</v>
      </c>
      <c r="BM58" s="7">
        <f t="shared" si="19"/>
        <v>-0.21300421112430376</v>
      </c>
      <c r="BN58" s="7">
        <f t="shared" si="20"/>
        <v>0.55405110149444003</v>
      </c>
      <c r="BO58" s="7">
        <f t="shared" si="21"/>
        <v>-0.14781784180687826</v>
      </c>
      <c r="BP58" s="7">
        <f t="shared" si="22"/>
        <v>0.51720839267008745</v>
      </c>
      <c r="BQ58" s="7">
        <f t="shared" si="23"/>
        <v>-0.22632227904850954</v>
      </c>
      <c r="BS58" s="1">
        <v>19</v>
      </c>
      <c r="BT58" s="1" t="e">
        <f t="shared" si="38"/>
        <v>#N/A</v>
      </c>
      <c r="BU58" s="1" t="e">
        <f t="shared" si="39"/>
        <v>#N/A</v>
      </c>
      <c r="BV58" s="1">
        <f t="shared" si="24"/>
        <v>0.32175373589699391</v>
      </c>
      <c r="BW58" s="1">
        <f t="shared" si="25"/>
        <v>-0.24595724754613207</v>
      </c>
      <c r="BX58" s="1">
        <f t="shared" si="40"/>
        <v>1.62814792426073E-2</v>
      </c>
      <c r="BY58" s="1">
        <f t="shared" si="41"/>
        <v>1.42628740246033E-2</v>
      </c>
      <c r="BZ58" s="1" t="e">
        <f t="shared" si="26"/>
        <v>#N/A</v>
      </c>
      <c r="CA58" s="1" t="e">
        <f t="shared" si="27"/>
        <v>#N/A</v>
      </c>
      <c r="CB58" s="1" t="e">
        <f t="shared" si="28"/>
        <v>#N/A</v>
      </c>
      <c r="CC58" s="1" t="e">
        <f t="shared" si="29"/>
        <v>#N/A</v>
      </c>
      <c r="CD58" s="1" t="e">
        <f t="shared" si="30"/>
        <v>#N/A</v>
      </c>
      <c r="CE58" s="1" t="e">
        <f t="shared" si="31"/>
        <v>#N/A</v>
      </c>
      <c r="CG58" s="6">
        <f t="shared" si="42"/>
        <v>-1.9636270278431301E-3</v>
      </c>
      <c r="CH58" s="6">
        <f t="shared" si="43"/>
        <v>-1.30253210317791E-2</v>
      </c>
    </row>
    <row r="59" spans="2:86" hidden="1" x14ac:dyDescent="0.3">
      <c r="B59" s="49" t="s">
        <v>15</v>
      </c>
      <c r="C59" s="49" t="e">
        <f>IF($H$10="Yes",V15-F47,NA())</f>
        <v>#N/A</v>
      </c>
      <c r="D59" s="49" t="e">
        <f>IF($H$10="Yes",W15+F48,NA())</f>
        <v>#N/A</v>
      </c>
      <c r="E59" s="49"/>
      <c r="F59" s="49"/>
      <c r="G59" s="49">
        <v>20</v>
      </c>
      <c r="H59" s="49"/>
      <c r="I59" s="49"/>
      <c r="J59" s="1">
        <v>-5.8452773901996801E-3</v>
      </c>
      <c r="K59" s="1">
        <v>-1.5484145924009273E-2</v>
      </c>
      <c r="L59" s="1">
        <v>2.0683536399654437E-2</v>
      </c>
      <c r="M59" s="1">
        <v>2.815641660072022E-3</v>
      </c>
      <c r="N59" s="1">
        <v>-1.1295553257564645E-2</v>
      </c>
      <c r="O59" s="1">
        <v>-0.35068905016764201</v>
      </c>
      <c r="P59" s="1">
        <v>-1.2627203880234869E-2</v>
      </c>
      <c r="Q59" s="1">
        <v>-0.43037064430225547</v>
      </c>
      <c r="R59" s="1">
        <v>1.9127967249942732E-2</v>
      </c>
      <c r="S59" s="1">
        <v>-0.60897881079624738</v>
      </c>
      <c r="T59" s="1">
        <v>-5.9899060137653115E-3</v>
      </c>
      <c r="U59" s="1">
        <v>-0.60078376365344976</v>
      </c>
      <c r="V59" s="1">
        <v>-2.6099597294820732E-2</v>
      </c>
      <c r="W59" s="1">
        <v>-0.63240802143422403</v>
      </c>
      <c r="X59" s="1">
        <v>-1.4932647103228977E-3</v>
      </c>
      <c r="Y59" s="1">
        <v>-0.6429703281513568</v>
      </c>
      <c r="Z59" s="1">
        <v>-0.26979887681178299</v>
      </c>
      <c r="AA59" s="1" t="e">
        <v>#N/A</v>
      </c>
      <c r="AB59" s="1">
        <v>1.9295666168600092E-2</v>
      </c>
      <c r="AC59" s="1">
        <v>-0.70460826704013002</v>
      </c>
      <c r="AD59" s="1">
        <v>-2.20886280040191E-2</v>
      </c>
      <c r="AE59" s="1">
        <v>-0.68510670906307924</v>
      </c>
      <c r="AF59" s="1">
        <v>4.4006262495054078E-2</v>
      </c>
      <c r="AG59" s="1">
        <v>-0.68496552146025536</v>
      </c>
      <c r="AH59" s="1">
        <v>-2.8114058692913113E-2</v>
      </c>
      <c r="AI59" s="1">
        <v>-0.63477754248318385</v>
      </c>
      <c r="AL59" s="1">
        <f t="shared" si="32"/>
        <v>2.0683536399654437E-2</v>
      </c>
      <c r="AM59" s="1">
        <f t="shared" si="33"/>
        <v>2.815641660072022E-3</v>
      </c>
      <c r="AN59" s="1">
        <f t="shared" si="34"/>
        <v>-1.1295553257564645E-2</v>
      </c>
      <c r="AO59" s="1">
        <f t="shared" si="35"/>
        <v>-0.35068905016764201</v>
      </c>
      <c r="AP59" s="1">
        <f t="shared" si="36"/>
        <v>-1.2627203880234869E-2</v>
      </c>
      <c r="AQ59" s="1">
        <f t="shared" si="37"/>
        <v>-0.43037064430225547</v>
      </c>
      <c r="AS59" s="1">
        <v>20</v>
      </c>
      <c r="AT59" s="6">
        <f t="shared" si="0"/>
        <v>1.4034648550592801E-2</v>
      </c>
      <c r="AU59" s="6">
        <f t="shared" si="1"/>
        <v>1.5452027569710799E-2</v>
      </c>
      <c r="AV59" s="6">
        <f t="shared" si="2"/>
        <v>0.23445610044302612</v>
      </c>
      <c r="AW59" s="6">
        <f t="shared" si="3"/>
        <v>-0.26032599879260399</v>
      </c>
      <c r="AX59" s="6">
        <f t="shared" si="4"/>
        <v>0.31315839082308089</v>
      </c>
      <c r="AY59" s="6">
        <f t="shared" si="5"/>
        <v>-0.24780085503504173</v>
      </c>
      <c r="AZ59" s="7">
        <f t="shared" si="6"/>
        <v>0.48353887033940302</v>
      </c>
      <c r="BA59" s="7">
        <f t="shared" si="7"/>
        <v>-0.18551313367969996</v>
      </c>
      <c r="BB59" s="7">
        <f t="shared" si="8"/>
        <v>0.47982999729598713</v>
      </c>
      <c r="BC59" s="7">
        <f t="shared" si="9"/>
        <v>-0.21167246501121906</v>
      </c>
      <c r="BD59" s="7">
        <f t="shared" si="10"/>
        <v>0.51446582278615016</v>
      </c>
      <c r="BE59" s="7">
        <f t="shared" si="11"/>
        <v>-0.22598515016178375</v>
      </c>
      <c r="BF59" s="7">
        <f t="shared" si="12"/>
        <v>0.52059481951851094</v>
      </c>
      <c r="BG59" s="7">
        <f t="shared" si="13"/>
        <v>-0.1999185177459841</v>
      </c>
      <c r="BH59" s="7" t="e">
        <f t="shared" si="14"/>
        <v>#N/A</v>
      </c>
      <c r="BI59" s="7" t="e">
        <f t="shared" si="15"/>
        <v>#N/A</v>
      </c>
      <c r="BJ59" s="7">
        <f t="shared" si="16"/>
        <v>0.57768637965309899</v>
      </c>
      <c r="BK59" s="7">
        <f t="shared" si="17"/>
        <v>-0.16874210167640474</v>
      </c>
      <c r="BL59" s="7">
        <f t="shared" si="18"/>
        <v>0.56566740142858962</v>
      </c>
      <c r="BM59" s="7">
        <f t="shared" si="19"/>
        <v>-0.21288408543491891</v>
      </c>
      <c r="BN59" s="7">
        <f t="shared" si="20"/>
        <v>0.55405110149444003</v>
      </c>
      <c r="BO59" s="7">
        <f t="shared" si="21"/>
        <v>-0.14781784180687826</v>
      </c>
      <c r="BP59" s="7">
        <f t="shared" si="22"/>
        <v>0.5171491530368505</v>
      </c>
      <c r="BQ59" s="7">
        <f t="shared" si="23"/>
        <v>-0.22755754435267367</v>
      </c>
      <c r="BS59" s="1">
        <v>20</v>
      </c>
      <c r="BT59" s="1" t="e">
        <f t="shared" si="38"/>
        <v>#N/A</v>
      </c>
      <c r="BU59" s="1" t="e">
        <f t="shared" si="39"/>
        <v>#N/A</v>
      </c>
      <c r="BV59" s="1">
        <f t="shared" si="24"/>
        <v>0.31315839082308089</v>
      </c>
      <c r="BW59" s="1">
        <f t="shared" si="25"/>
        <v>-0.24780085503504173</v>
      </c>
      <c r="BX59" s="1">
        <f t="shared" si="40"/>
        <v>1.4034648550592801E-2</v>
      </c>
      <c r="BY59" s="1">
        <f t="shared" si="41"/>
        <v>1.5452027569710799E-2</v>
      </c>
      <c r="BZ59" s="1" t="e">
        <f t="shared" si="26"/>
        <v>#N/A</v>
      </c>
      <c r="CA59" s="1" t="e">
        <f t="shared" si="27"/>
        <v>#N/A</v>
      </c>
      <c r="CB59" s="1" t="e">
        <f t="shared" si="28"/>
        <v>#N/A</v>
      </c>
      <c r="CC59" s="1" t="e">
        <f t="shared" si="29"/>
        <v>#N/A</v>
      </c>
      <c r="CD59" s="1" t="e">
        <f t="shared" si="30"/>
        <v>#N/A</v>
      </c>
      <c r="CE59" s="1" t="e">
        <f t="shared" si="31"/>
        <v>#N/A</v>
      </c>
      <c r="CG59" s="6">
        <f t="shared" si="42"/>
        <v>-5.8452773901996801E-3</v>
      </c>
      <c r="CH59" s="6">
        <f t="shared" si="43"/>
        <v>-1.5484145924009299E-2</v>
      </c>
    </row>
    <row r="60" spans="2:86" hidden="1" x14ac:dyDescent="0.3">
      <c r="B60" s="49"/>
      <c r="C60" s="52"/>
      <c r="D60" s="52"/>
      <c r="E60" s="49"/>
      <c r="F60" s="49"/>
      <c r="G60" s="49">
        <v>21</v>
      </c>
      <c r="H60" s="49"/>
      <c r="I60" s="49"/>
      <c r="J60" s="1">
        <v>-1.0596554228534501E-2</v>
      </c>
      <c r="K60" s="1">
        <v>-1.710345937285242E-2</v>
      </c>
      <c r="L60" s="1">
        <v>1.9641517224952661E-2</v>
      </c>
      <c r="M60" s="1">
        <v>4.9164295643391075E-3</v>
      </c>
      <c r="N60" s="1">
        <v>-1.2612967978820845E-2</v>
      </c>
      <c r="O60" s="1">
        <v>-0.35221759550906939</v>
      </c>
      <c r="P60" s="1">
        <v>-1.2625170180032865E-2</v>
      </c>
      <c r="Q60" s="1">
        <v>-0.42413736945271668</v>
      </c>
      <c r="R60" s="1">
        <v>1.8921587353443466E-2</v>
      </c>
      <c r="S60" s="1">
        <v>-0.60980402939461464</v>
      </c>
      <c r="T60" s="1">
        <v>-5.6251740847372538E-3</v>
      </c>
      <c r="U60" s="1">
        <v>-0.60037071100762207</v>
      </c>
      <c r="V60" s="1">
        <v>-2.6413657549615738E-2</v>
      </c>
      <c r="W60" s="1">
        <v>-0.63370814156896238</v>
      </c>
      <c r="X60" s="1">
        <v>-1.7092843457797576E-3</v>
      </c>
      <c r="Y60" s="1">
        <v>-0.64460877465170041</v>
      </c>
      <c r="Z60" s="1">
        <v>3.4459056896749239E-2</v>
      </c>
      <c r="AA60" s="1">
        <v>-0.64894869088277563</v>
      </c>
      <c r="AB60" s="1">
        <v>1.8512813612840788E-2</v>
      </c>
      <c r="AC60" s="1">
        <v>-0.70576213972594182</v>
      </c>
      <c r="AD60" s="1">
        <v>-2.2143903975509655E-2</v>
      </c>
      <c r="AE60" s="1">
        <v>-0.68568951873216855</v>
      </c>
      <c r="AF60" s="1">
        <v>4.4006262495054078E-2</v>
      </c>
      <c r="AG60" s="1">
        <v>-0.68496552146025536</v>
      </c>
      <c r="AH60" s="1">
        <v>-3.0990410371415453E-2</v>
      </c>
      <c r="AI60" s="1">
        <v>-0.63412692111455893</v>
      </c>
      <c r="AL60" s="1">
        <f t="shared" si="32"/>
        <v>1.9641517224952661E-2</v>
      </c>
      <c r="AM60" s="1">
        <f t="shared" si="33"/>
        <v>4.9164295643391075E-3</v>
      </c>
      <c r="AN60" s="1">
        <f t="shared" si="34"/>
        <v>-1.2612967978820845E-2</v>
      </c>
      <c r="AO60" s="1">
        <f t="shared" si="35"/>
        <v>-0.35221759550906939</v>
      </c>
      <c r="AP60" s="1">
        <f t="shared" si="36"/>
        <v>-1.2625170180032865E-2</v>
      </c>
      <c r="AQ60" s="1">
        <f t="shared" si="37"/>
        <v>-0.42413736945271668</v>
      </c>
      <c r="AS60" s="1">
        <v>21</v>
      </c>
      <c r="AT60" s="6">
        <f t="shared" si="0"/>
        <v>1.18860551167469E-2</v>
      </c>
      <c r="AU60" s="6">
        <f t="shared" si="1"/>
        <v>1.6391527455392199E-2</v>
      </c>
      <c r="AV60" s="6">
        <f t="shared" si="2"/>
        <v>0.23619019041167222</v>
      </c>
      <c r="AW60" s="6">
        <f t="shared" si="3"/>
        <v>-0.26135796991100935</v>
      </c>
      <c r="AX60" s="6">
        <f t="shared" si="4"/>
        <v>0.30701946027626548</v>
      </c>
      <c r="AY60" s="6">
        <f t="shared" si="5"/>
        <v>-0.24888124904983494</v>
      </c>
      <c r="AZ60" s="7">
        <f t="shared" si="6"/>
        <v>0.48438738950593913</v>
      </c>
      <c r="BA60" s="7">
        <f t="shared" si="7"/>
        <v>-0.18557308049605487</v>
      </c>
      <c r="BB60" s="7">
        <f t="shared" si="8"/>
        <v>0.47935988481316122</v>
      </c>
      <c r="BC60" s="7">
        <f t="shared" si="9"/>
        <v>-0.21138500001896962</v>
      </c>
      <c r="BD60" s="7">
        <f t="shared" si="10"/>
        <v>0.51580072716561054</v>
      </c>
      <c r="BE60" s="7">
        <f t="shared" si="11"/>
        <v>-0.22606867564347347</v>
      </c>
      <c r="BF60" s="7">
        <f t="shared" si="12"/>
        <v>0.52224588575098241</v>
      </c>
      <c r="BG60" s="7">
        <f t="shared" si="13"/>
        <v>-0.19984674230879546</v>
      </c>
      <c r="BH60" s="7">
        <f t="shared" si="14"/>
        <v>0.52023930235676807</v>
      </c>
      <c r="BI60" s="7">
        <f t="shared" si="15"/>
        <v>-0.16347426089480838</v>
      </c>
      <c r="BJ60" s="7">
        <f t="shared" si="16"/>
        <v>0.57895866333976498</v>
      </c>
      <c r="BK60" s="7">
        <f t="shared" si="17"/>
        <v>-0.16931269305363106</v>
      </c>
      <c r="BL60" s="7">
        <f t="shared" si="18"/>
        <v>0.56625095548095739</v>
      </c>
      <c r="BM60" s="7">
        <f t="shared" si="19"/>
        <v>-0.21283731780323412</v>
      </c>
      <c r="BN60" s="7">
        <f t="shared" si="20"/>
        <v>0.55405110149444003</v>
      </c>
      <c r="BO60" s="7">
        <f t="shared" si="21"/>
        <v>-0.14781784180687826</v>
      </c>
      <c r="BP60" s="7">
        <f t="shared" si="22"/>
        <v>0.51700788929605446</v>
      </c>
      <c r="BQ60" s="7">
        <f t="shared" si="23"/>
        <v>-0.23050317700106537</v>
      </c>
      <c r="BS60" s="1">
        <v>21</v>
      </c>
      <c r="BT60" s="1" t="e">
        <f t="shared" si="38"/>
        <v>#N/A</v>
      </c>
      <c r="BU60" s="1" t="e">
        <f t="shared" si="39"/>
        <v>#N/A</v>
      </c>
      <c r="BV60" s="1">
        <f t="shared" si="24"/>
        <v>0.30701946027626548</v>
      </c>
      <c r="BW60" s="1">
        <f t="shared" si="25"/>
        <v>-0.24888124904983494</v>
      </c>
      <c r="BX60" s="1">
        <f t="shared" si="40"/>
        <v>1.18860551167469E-2</v>
      </c>
      <c r="BY60" s="1">
        <f t="shared" si="41"/>
        <v>1.6391527455392199E-2</v>
      </c>
      <c r="BZ60" s="1" t="e">
        <f t="shared" si="26"/>
        <v>#N/A</v>
      </c>
      <c r="CA60" s="1" t="e">
        <f t="shared" si="27"/>
        <v>#N/A</v>
      </c>
      <c r="CB60" s="1" t="e">
        <f t="shared" si="28"/>
        <v>#N/A</v>
      </c>
      <c r="CC60" s="1" t="e">
        <f t="shared" si="29"/>
        <v>#N/A</v>
      </c>
      <c r="CD60" s="1">
        <f t="shared" si="30"/>
        <v>0.53134833925728087</v>
      </c>
      <c r="CE60" s="1">
        <f t="shared" si="31"/>
        <v>-0.16817633190713485</v>
      </c>
      <c r="CG60" s="6">
        <f t="shared" si="42"/>
        <v>-1.05965542285345E-2</v>
      </c>
      <c r="CH60" s="6">
        <f t="shared" si="43"/>
        <v>-1.71034593728524E-2</v>
      </c>
    </row>
    <row r="61" spans="2:86" hidden="1" x14ac:dyDescent="0.3">
      <c r="B61" s="49"/>
      <c r="C61" s="52"/>
      <c r="D61" s="52"/>
      <c r="E61" s="49"/>
      <c r="F61" s="49"/>
      <c r="G61" s="49">
        <v>22</v>
      </c>
      <c r="H61" s="49"/>
      <c r="I61" s="49"/>
      <c r="J61" s="1">
        <v>-1.1788709286948902E-2</v>
      </c>
      <c r="K61" s="1">
        <v>-1.7397117547220887E-2</v>
      </c>
      <c r="L61" s="1">
        <v>1.8242412833982376E-2</v>
      </c>
      <c r="M61" s="1">
        <v>7.335629841833456E-3</v>
      </c>
      <c r="N61" s="1">
        <v>-1.2670570503342434E-2</v>
      </c>
      <c r="O61" s="1">
        <v>-0.35617525745017609</v>
      </c>
      <c r="P61" s="1">
        <v>-1.1780200285303702E-2</v>
      </c>
      <c r="Q61" s="1">
        <v>-0.41193879636185687</v>
      </c>
      <c r="R61" s="1">
        <v>1.8552950720027477E-2</v>
      </c>
      <c r="S61" s="1">
        <v>-0.61045539916491398</v>
      </c>
      <c r="T61" s="1">
        <v>-5.0016090635998283E-3</v>
      </c>
      <c r="U61" s="1">
        <v>-0.60020534677679682</v>
      </c>
      <c r="V61" s="1">
        <v>-2.7691187342510203E-2</v>
      </c>
      <c r="W61" s="1">
        <v>-0.63729946089048084</v>
      </c>
      <c r="X61" s="1">
        <v>-2.3393653423643386E-3</v>
      </c>
      <c r="Y61" s="1">
        <v>-0.64674090594348077</v>
      </c>
      <c r="Z61" s="1">
        <v>3.42834834909099E-2</v>
      </c>
      <c r="AA61" s="1">
        <v>-0.64785309590995255</v>
      </c>
      <c r="AB61" s="1">
        <v>1.8049129966784018E-2</v>
      </c>
      <c r="AC61" s="1">
        <v>-0.70607653350756983</v>
      </c>
      <c r="AD61" s="1">
        <v>-2.2139771496699174E-2</v>
      </c>
      <c r="AE61" s="1">
        <v>-0.68597352089797792</v>
      </c>
      <c r="AF61" s="1">
        <v>4.6943820414835837E-2</v>
      </c>
      <c r="AG61" s="1">
        <v>-0.68522388273391799</v>
      </c>
      <c r="AH61" s="1">
        <v>-3.4423475278014905E-2</v>
      </c>
      <c r="AI61" s="1">
        <v>-0.63335037302942587</v>
      </c>
      <c r="AL61" s="1">
        <f t="shared" si="32"/>
        <v>1.8242412833982376E-2</v>
      </c>
      <c r="AM61" s="1">
        <f t="shared" si="33"/>
        <v>7.335629841833456E-3</v>
      </c>
      <c r="AN61" s="1">
        <f t="shared" si="34"/>
        <v>-1.2670570503342434E-2</v>
      </c>
      <c r="AO61" s="1">
        <f t="shared" si="35"/>
        <v>-0.35617525745017609</v>
      </c>
      <c r="AP61" s="1">
        <f t="shared" si="36"/>
        <v>-1.1780200285303702E-2</v>
      </c>
      <c r="AQ61" s="1">
        <f t="shared" si="37"/>
        <v>-0.41193879636185687</v>
      </c>
      <c r="AS61" s="1">
        <v>22</v>
      </c>
      <c r="AT61" s="6">
        <f t="shared" si="0"/>
        <v>9.2592470089771697E-3</v>
      </c>
      <c r="AU61" s="6">
        <f t="shared" si="1"/>
        <v>1.73454154175849E-2</v>
      </c>
      <c r="AV61" s="6">
        <f t="shared" si="2"/>
        <v>0.24009772914848759</v>
      </c>
      <c r="AW61" s="6">
        <f t="shared" si="3"/>
        <v>-0.26072745653985635</v>
      </c>
      <c r="AX61" s="6">
        <f t="shared" si="4"/>
        <v>0.29485948343829749</v>
      </c>
      <c r="AY61" s="6">
        <f t="shared" si="5"/>
        <v>-0.25016737613380835</v>
      </c>
      <c r="AZ61" s="7">
        <f t="shared" si="6"/>
        <v>0.48509287658542161</v>
      </c>
      <c r="BA61" s="7">
        <f t="shared" si="7"/>
        <v>-0.18582300753708747</v>
      </c>
      <c r="BB61" s="7">
        <f t="shared" si="8"/>
        <v>0.47908875190699624</v>
      </c>
      <c r="BC61" s="7">
        <f t="shared" si="9"/>
        <v>-0.21079962354898035</v>
      </c>
      <c r="BD61" s="7">
        <f t="shared" si="10"/>
        <v>0.51955932699743579</v>
      </c>
      <c r="BE61" s="7">
        <f t="shared" si="11"/>
        <v>-0.22670317083261826</v>
      </c>
      <c r="BF61" s="7">
        <f t="shared" si="12"/>
        <v>0.52445503759440715</v>
      </c>
      <c r="BG61" s="7">
        <f t="shared" si="13"/>
        <v>-0.2000970102458933</v>
      </c>
      <c r="BH61" s="7">
        <f t="shared" si="14"/>
        <v>0.51919083993534143</v>
      </c>
      <c r="BI61" s="7">
        <f t="shared" si="15"/>
        <v>-0.16383741501659346</v>
      </c>
      <c r="BJ61" s="7">
        <f t="shared" si="16"/>
        <v>0.57934879859356303</v>
      </c>
      <c r="BK61" s="7">
        <f t="shared" si="17"/>
        <v>-0.16971473839596327</v>
      </c>
      <c r="BL61" s="7">
        <f t="shared" si="18"/>
        <v>0.56652992541830394</v>
      </c>
      <c r="BM61" s="7">
        <f t="shared" si="19"/>
        <v>-0.21278393164751616</v>
      </c>
      <c r="BN61" s="7">
        <f t="shared" si="20"/>
        <v>0.55379543610025994</v>
      </c>
      <c r="BO61" s="7">
        <f t="shared" si="21"/>
        <v>-0.14488004802820356</v>
      </c>
      <c r="BP61" s="7">
        <f t="shared" si="22"/>
        <v>0.51683928418607183</v>
      </c>
      <c r="BQ61" s="7">
        <f t="shared" si="23"/>
        <v>-0.23401893209753266</v>
      </c>
      <c r="BS61" s="1">
        <v>22</v>
      </c>
      <c r="BT61" s="1" t="e">
        <f t="shared" si="38"/>
        <v>#N/A</v>
      </c>
      <c r="BU61" s="1" t="e">
        <f t="shared" si="39"/>
        <v>#N/A</v>
      </c>
      <c r="BV61" s="1">
        <f t="shared" si="24"/>
        <v>0.29485948343829749</v>
      </c>
      <c r="BW61" s="1">
        <f t="shared" si="25"/>
        <v>-0.25016737613380835</v>
      </c>
      <c r="BX61" s="1">
        <f t="shared" si="40"/>
        <v>9.2592470089771697E-3</v>
      </c>
      <c r="BY61" s="1">
        <f t="shared" si="41"/>
        <v>1.73454154175849E-2</v>
      </c>
      <c r="BZ61" s="1" t="e">
        <f t="shared" si="26"/>
        <v>#N/A</v>
      </c>
      <c r="CA61" s="1" t="e">
        <f t="shared" si="27"/>
        <v>#N/A</v>
      </c>
      <c r="CB61" s="1" t="e">
        <f t="shared" si="28"/>
        <v>#N/A</v>
      </c>
      <c r="CC61" s="1" t="e">
        <f t="shared" si="29"/>
        <v>#N/A</v>
      </c>
      <c r="CD61" s="1">
        <f t="shared" si="30"/>
        <v>0.5301169559514215</v>
      </c>
      <c r="CE61" s="1">
        <f t="shared" si="31"/>
        <v>-0.16842871293902695</v>
      </c>
      <c r="CG61" s="6">
        <f t="shared" si="42"/>
        <v>-1.17887092869489E-2</v>
      </c>
      <c r="CH61" s="6">
        <f t="shared" si="43"/>
        <v>-1.7397117547220901E-2</v>
      </c>
    </row>
    <row r="62" spans="2:86" hidden="1" x14ac:dyDescent="0.3">
      <c r="B62" s="49"/>
      <c r="C62" s="49"/>
      <c r="D62" s="49"/>
      <c r="E62" s="49"/>
      <c r="F62" s="49"/>
      <c r="G62" s="49">
        <v>23</v>
      </c>
      <c r="H62" s="49"/>
      <c r="I62" s="49"/>
      <c r="J62" s="1">
        <v>-1.3616110940461048E-2</v>
      </c>
      <c r="K62" s="1">
        <v>-1.7817629805389552E-2</v>
      </c>
      <c r="L62" s="1">
        <v>1.6039427427164379E-2</v>
      </c>
      <c r="M62" s="1">
        <v>1.0623822080843013E-2</v>
      </c>
      <c r="N62" s="1">
        <v>-1.1285677609383657E-2</v>
      </c>
      <c r="O62" s="1">
        <v>-0.36008313441033757</v>
      </c>
      <c r="P62" s="1">
        <v>-1.0719690708365421E-2</v>
      </c>
      <c r="Q62" s="1">
        <v>-0.40139415843207898</v>
      </c>
      <c r="R62" s="1">
        <v>1.8037594819238216E-2</v>
      </c>
      <c r="S62" s="1">
        <v>-0.61092383353464252</v>
      </c>
      <c r="T62" s="1">
        <v>-4.5435546997021669E-3</v>
      </c>
      <c r="U62" s="1">
        <v>-0.60080100943116266</v>
      </c>
      <c r="V62" s="1">
        <v>-2.9565892862720967E-2</v>
      </c>
      <c r="W62" s="1">
        <v>-0.64188237989129304</v>
      </c>
      <c r="X62" s="1">
        <v>-3.0655996844998145E-3</v>
      </c>
      <c r="Y62" s="1">
        <v>-0.64883887107186744</v>
      </c>
      <c r="Z62" s="1">
        <v>3.412582291644984E-2</v>
      </c>
      <c r="AA62" s="1">
        <v>-0.64683266649659521</v>
      </c>
      <c r="AB62" s="1">
        <v>1.750369157260669E-2</v>
      </c>
      <c r="AC62" s="1">
        <v>-0.70629174779774673</v>
      </c>
      <c r="AD62" s="1">
        <v>-2.20822909941897E-2</v>
      </c>
      <c r="AE62" s="1">
        <v>-0.68654705689414608</v>
      </c>
      <c r="AF62" s="1">
        <v>4.9680774146691954E-2</v>
      </c>
      <c r="AG62" s="1">
        <v>-0.68471496959536859</v>
      </c>
      <c r="AH62" s="1">
        <v>-3.7299826956517249E-2</v>
      </c>
      <c r="AI62" s="1">
        <v>-0.63269975166080095</v>
      </c>
      <c r="AL62" s="1">
        <f t="shared" si="32"/>
        <v>1.6039427427164379E-2</v>
      </c>
      <c r="AM62" s="1">
        <f t="shared" si="33"/>
        <v>1.0623822080843013E-2</v>
      </c>
      <c r="AN62" s="1">
        <f t="shared" si="34"/>
        <v>-1.1285677609383657E-2</v>
      </c>
      <c r="AO62" s="1">
        <f t="shared" si="35"/>
        <v>-0.36008313441033757</v>
      </c>
      <c r="AP62" s="1">
        <f t="shared" si="36"/>
        <v>-1.0719690708365421E-2</v>
      </c>
      <c r="AQ62" s="1">
        <f t="shared" si="37"/>
        <v>-0.40139415843207898</v>
      </c>
      <c r="AS62" s="1">
        <v>23</v>
      </c>
      <c r="AT62" s="6">
        <f t="shared" si="0"/>
        <v>5.4580530503092698E-3</v>
      </c>
      <c r="AU62" s="6">
        <f t="shared" si="1"/>
        <v>1.8448265086362201E-2</v>
      </c>
      <c r="AV62" s="6">
        <f t="shared" si="2"/>
        <v>0.24370575254937271</v>
      </c>
      <c r="AW62" s="6">
        <f t="shared" si="3"/>
        <v>-0.25868500756811569</v>
      </c>
      <c r="AX62" s="6">
        <f t="shared" si="4"/>
        <v>0.28429088669691199</v>
      </c>
      <c r="AY62" s="6">
        <f t="shared" si="5"/>
        <v>-0.25095403524095933</v>
      </c>
      <c r="AZ62" s="7">
        <f t="shared" si="6"/>
        <v>0.48564368499752975</v>
      </c>
      <c r="BA62" s="7">
        <f t="shared" si="7"/>
        <v>-0.18624919124908546</v>
      </c>
      <c r="BB62" s="7">
        <f t="shared" si="8"/>
        <v>0.47959582480163232</v>
      </c>
      <c r="BC62" s="7">
        <f t="shared" si="9"/>
        <v>-0.21024509232567798</v>
      </c>
      <c r="BD62" s="7">
        <f t="shared" si="10"/>
        <v>0.52439816035810938</v>
      </c>
      <c r="BE62" s="7">
        <f t="shared" si="11"/>
        <v>-0.22775357983065045</v>
      </c>
      <c r="BF62" s="7">
        <f t="shared" si="12"/>
        <v>0.52664723918846268</v>
      </c>
      <c r="BG62" s="7">
        <f t="shared" si="13"/>
        <v>-0.20044790363517892</v>
      </c>
      <c r="BH62" s="7">
        <f t="shared" si="14"/>
        <v>0.51821329060911026</v>
      </c>
      <c r="BI62" s="7">
        <f t="shared" si="15"/>
        <v>-0.16416987608073336</v>
      </c>
      <c r="BJ62" s="7">
        <f t="shared" si="16"/>
        <v>0.57965545767826598</v>
      </c>
      <c r="BK62" s="7">
        <f t="shared" si="17"/>
        <v>-0.17021451878604246</v>
      </c>
      <c r="BL62" s="7">
        <f t="shared" si="18"/>
        <v>0.56708476672944974</v>
      </c>
      <c r="BM62" s="7">
        <f t="shared" si="19"/>
        <v>-0.21262773092243675</v>
      </c>
      <c r="BN62" s="7">
        <f t="shared" si="20"/>
        <v>0.55281898746791125</v>
      </c>
      <c r="BO62" s="7">
        <f t="shared" si="21"/>
        <v>-0.14227304661253576</v>
      </c>
      <c r="BP62" s="7">
        <f t="shared" si="22"/>
        <v>0.5166980204452758</v>
      </c>
      <c r="BQ62" s="7">
        <f t="shared" si="23"/>
        <v>-0.23696456474592426</v>
      </c>
      <c r="BS62" s="1">
        <v>23</v>
      </c>
      <c r="BT62" s="1">
        <f t="shared" si="38"/>
        <v>-1.3616110940461E-2</v>
      </c>
      <c r="BU62" s="1">
        <f t="shared" si="39"/>
        <v>-1.78176298053896E-2</v>
      </c>
      <c r="BV62" s="1">
        <f t="shared" si="24"/>
        <v>0.28429088669691199</v>
      </c>
      <c r="BW62" s="1">
        <f t="shared" si="25"/>
        <v>-0.25095403524095933</v>
      </c>
      <c r="BX62" s="1">
        <f t="shared" si="40"/>
        <v>5.4580530503092698E-3</v>
      </c>
      <c r="BY62" s="1">
        <f t="shared" si="41"/>
        <v>1.8448265086362201E-2</v>
      </c>
      <c r="BZ62" s="1" t="e">
        <f t="shared" si="26"/>
        <v>#N/A</v>
      </c>
      <c r="CA62" s="1" t="e">
        <f t="shared" si="27"/>
        <v>#N/A</v>
      </c>
      <c r="CB62" s="1" t="e">
        <f t="shared" si="28"/>
        <v>#N/A</v>
      </c>
      <c r="CC62" s="1" t="e">
        <f t="shared" si="29"/>
        <v>#N/A</v>
      </c>
      <c r="CD62" s="1">
        <f t="shared" si="30"/>
        <v>0.5289456884867616</v>
      </c>
      <c r="CE62" s="1">
        <f t="shared" si="31"/>
        <v>-0.16872689520827328</v>
      </c>
      <c r="CG62" s="6">
        <f t="shared" si="42"/>
        <v>-1.3616110940461E-2</v>
      </c>
      <c r="CH62" s="6">
        <f t="shared" si="43"/>
        <v>-1.78176298053896E-2</v>
      </c>
    </row>
    <row r="63" spans="2:86" hidden="1" x14ac:dyDescent="0.3">
      <c r="B63" s="49"/>
      <c r="C63" s="49"/>
      <c r="D63" s="49"/>
      <c r="E63" s="49"/>
      <c r="F63" s="49"/>
      <c r="G63" s="49">
        <v>24</v>
      </c>
      <c r="H63" s="49"/>
      <c r="I63" s="49"/>
      <c r="J63" s="1">
        <v>-1.5631426492638236E-2</v>
      </c>
      <c r="K63" s="1">
        <v>-1.8278311709948144E-2</v>
      </c>
      <c r="L63" s="1">
        <v>1.3201683513296862E-2</v>
      </c>
      <c r="M63" s="1">
        <v>1.4085432003477765E-2</v>
      </c>
      <c r="N63" s="1">
        <v>-9.1728990087256608E-3</v>
      </c>
      <c r="O63" s="1">
        <v>-0.36360151710781158</v>
      </c>
      <c r="P63" s="1">
        <v>-9.618084117744969E-3</v>
      </c>
      <c r="Q63" s="1">
        <v>-0.39275511386118006</v>
      </c>
      <c r="R63" s="1">
        <v>1.7415738106270524E-2</v>
      </c>
      <c r="S63" s="1">
        <v>-0.61125775083820999</v>
      </c>
      <c r="T63" s="1">
        <v>-4.219334078697983E-3</v>
      </c>
      <c r="U63" s="1">
        <v>-0.60181857539463546</v>
      </c>
      <c r="V63" s="1">
        <v>-3.1531626803973305E-2</v>
      </c>
      <c r="W63" s="1">
        <v>-0.64642878990607888</v>
      </c>
      <c r="X63" s="1">
        <v>-3.820387177471375E-3</v>
      </c>
      <c r="Y63" s="1">
        <v>-0.65092707443928455</v>
      </c>
      <c r="Z63" s="1">
        <v>3.3997886904142217E-2</v>
      </c>
      <c r="AA63" s="1">
        <v>-0.64595573496949132</v>
      </c>
      <c r="AB63" s="1">
        <v>1.6931408335763013E-2</v>
      </c>
      <c r="AC63" s="1">
        <v>-0.706384744840584</v>
      </c>
      <c r="AD63" s="1">
        <v>-2.1949596123409458E-2</v>
      </c>
      <c r="AE63" s="1">
        <v>-0.68724866719423572</v>
      </c>
      <c r="AF63" s="1">
        <v>5.2057518898769362E-2</v>
      </c>
      <c r="AG63" s="1">
        <v>-0.6835334711260127</v>
      </c>
      <c r="AH63" s="1">
        <v>-3.8506038950727801E-2</v>
      </c>
      <c r="AI63" s="1">
        <v>-0.63242691044170019</v>
      </c>
      <c r="AL63" s="1">
        <f t="shared" si="32"/>
        <v>1.3201683513296862E-2</v>
      </c>
      <c r="AM63" s="1">
        <f t="shared" si="33"/>
        <v>1.4085432003477765E-2</v>
      </c>
      <c r="AN63" s="1">
        <f t="shared" si="34"/>
        <v>-9.1728990087256608E-3</v>
      </c>
      <c r="AO63" s="1">
        <f t="shared" si="35"/>
        <v>-0.36360151710781158</v>
      </c>
      <c r="AP63" s="1">
        <f t="shared" si="36"/>
        <v>-9.618084117744969E-3</v>
      </c>
      <c r="AQ63" s="1">
        <f t="shared" si="37"/>
        <v>-0.39275511386118006</v>
      </c>
      <c r="AS63" s="1">
        <v>24</v>
      </c>
      <c r="AT63" s="6">
        <f t="shared" si="0"/>
        <v>1.0591351262587399E-3</v>
      </c>
      <c r="AU63" s="6">
        <f t="shared" si="1"/>
        <v>1.92759455045447E-2</v>
      </c>
      <c r="AV63" s="6">
        <f t="shared" si="2"/>
        <v>0.2468038029540911</v>
      </c>
      <c r="AW63" s="6">
        <f t="shared" si="3"/>
        <v>-0.25599336607803813</v>
      </c>
      <c r="AX63" s="6">
        <f t="shared" si="4"/>
        <v>0.27559179664790551</v>
      </c>
      <c r="AY63" s="6">
        <f t="shared" si="5"/>
        <v>-0.25136931887626701</v>
      </c>
      <c r="AZ63" s="7">
        <f t="shared" si="6"/>
        <v>0.48608051363192462</v>
      </c>
      <c r="BA63" s="7">
        <f t="shared" si="7"/>
        <v>-0.18680361643002275</v>
      </c>
      <c r="BB63" s="7">
        <f t="shared" si="8"/>
        <v>0.48054163133166222</v>
      </c>
      <c r="BC63" s="7">
        <f t="shared" si="9"/>
        <v>-0.20974909886921367</v>
      </c>
      <c r="BD63" s="7">
        <f t="shared" si="10"/>
        <v>0.52921684630571919</v>
      </c>
      <c r="BE63" s="7">
        <f t="shared" si="11"/>
        <v>-0.22889997404236076</v>
      </c>
      <c r="BF63" s="7">
        <f t="shared" si="12"/>
        <v>0.52883478552724139</v>
      </c>
      <c r="BG63" s="7">
        <f t="shared" si="13"/>
        <v>-0.20082861150078404</v>
      </c>
      <c r="BH63" s="7">
        <f t="shared" si="14"/>
        <v>0.51737189749775281</v>
      </c>
      <c r="BI63" s="7">
        <f t="shared" si="15"/>
        <v>-0.16444814601916366</v>
      </c>
      <c r="BJ63" s="7">
        <f t="shared" si="16"/>
        <v>0.57984641782824697</v>
      </c>
      <c r="BK63" s="7">
        <f t="shared" si="17"/>
        <v>-0.17076195898758795</v>
      </c>
      <c r="BL63" s="7">
        <f t="shared" si="18"/>
        <v>0.56775267577007438</v>
      </c>
      <c r="BM63" s="7">
        <f t="shared" si="19"/>
        <v>-0.21237521863486455</v>
      </c>
      <c r="BN63" s="7">
        <f t="shared" si="20"/>
        <v>0.55124272122013973</v>
      </c>
      <c r="BO63" s="7">
        <f t="shared" si="21"/>
        <v>-0.14013757500987878</v>
      </c>
      <c r="BP63" s="7">
        <f t="shared" si="22"/>
        <v>0.51663878081203873</v>
      </c>
      <c r="BQ63" s="7">
        <f t="shared" si="23"/>
        <v>-0.23819983005008846</v>
      </c>
      <c r="BS63" s="1">
        <v>24</v>
      </c>
      <c r="BT63" s="1">
        <f t="shared" si="38"/>
        <v>-1.5631426492638201E-2</v>
      </c>
      <c r="BU63" s="1">
        <f t="shared" si="39"/>
        <v>-1.8278311709948099E-2</v>
      </c>
      <c r="BV63" s="1">
        <f t="shared" si="24"/>
        <v>0.27559179664790551</v>
      </c>
      <c r="BW63" s="1">
        <f t="shared" si="25"/>
        <v>-0.25136931887626701</v>
      </c>
      <c r="BX63" s="1">
        <f t="shared" si="40"/>
        <v>1.0591351262587399E-3</v>
      </c>
      <c r="BY63" s="1">
        <f t="shared" si="41"/>
        <v>1.92759455045447E-2</v>
      </c>
      <c r="BZ63" s="1" t="e">
        <f t="shared" si="26"/>
        <v>#N/A</v>
      </c>
      <c r="CA63" s="1" t="e">
        <f t="shared" si="27"/>
        <v>#N/A</v>
      </c>
      <c r="CB63" s="1" t="e">
        <f t="shared" si="28"/>
        <v>#N/A</v>
      </c>
      <c r="CC63" s="1" t="e">
        <f t="shared" si="29"/>
        <v>#N/A</v>
      </c>
      <c r="CD63" s="1">
        <f t="shared" si="30"/>
        <v>0.52780111607972768</v>
      </c>
      <c r="CE63" s="1">
        <f t="shared" si="31"/>
        <v>-0.16905560882949705</v>
      </c>
      <c r="CG63" s="6">
        <f t="shared" si="42"/>
        <v>-1.5631426492638201E-2</v>
      </c>
      <c r="CH63" s="6">
        <f t="shared" si="43"/>
        <v>-1.8278311709948099E-2</v>
      </c>
    </row>
    <row r="64" spans="2:86" hidden="1" x14ac:dyDescent="0.3">
      <c r="B64" s="49"/>
      <c r="C64" s="49"/>
      <c r="D64" s="49"/>
      <c r="E64" s="49"/>
      <c r="F64" s="49"/>
      <c r="G64" s="49">
        <v>25</v>
      </c>
      <c r="H64" s="49"/>
      <c r="I64" s="49"/>
      <c r="J64" s="1">
        <v>-1.7387323247047996E-2</v>
      </c>
      <c r="K64" s="1">
        <v>-1.8692478823486569E-2</v>
      </c>
      <c r="L64" s="1">
        <v>9.898303601178729E-3</v>
      </c>
      <c r="M64" s="1">
        <v>1.7024885331847792E-2</v>
      </c>
      <c r="N64" s="1">
        <v>-7.0468444131488884E-3</v>
      </c>
      <c r="O64" s="1">
        <v>-0.36639069626085513</v>
      </c>
      <c r="P64" s="1">
        <v>-8.6498231819695306E-3</v>
      </c>
      <c r="Q64" s="1">
        <v>-0.38627332084695643</v>
      </c>
      <c r="R64" s="1">
        <v>1.6727599036319013E-2</v>
      </c>
      <c r="S64" s="1">
        <v>-0.61150556941002532</v>
      </c>
      <c r="T64" s="1">
        <v>-3.9972702862407514E-3</v>
      </c>
      <c r="U64" s="1">
        <v>-0.60291892109113066</v>
      </c>
      <c r="V64" s="1">
        <v>-3.3082241859992839E-2</v>
      </c>
      <c r="W64" s="1">
        <v>-0.64991058226951837</v>
      </c>
      <c r="X64" s="1">
        <v>-4.5361276265644471E-3</v>
      </c>
      <c r="Y64" s="1">
        <v>-0.65302992044815611</v>
      </c>
      <c r="Z64" s="1">
        <v>3.391148718476019E-2</v>
      </c>
      <c r="AA64" s="1">
        <v>-0.64529063365542816</v>
      </c>
      <c r="AB64" s="1">
        <v>1.6387190161706956E-2</v>
      </c>
      <c r="AC64" s="1">
        <v>-0.70633248688019323</v>
      </c>
      <c r="AD64" s="1">
        <v>-2.1719820539786196E-2</v>
      </c>
      <c r="AE64" s="1">
        <v>-0.68791689227180908</v>
      </c>
      <c r="AF64" s="1">
        <v>5.3914449879214517E-2</v>
      </c>
      <c r="AG64" s="1">
        <v>-0.6817740764072554</v>
      </c>
      <c r="AH64" s="1">
        <v>-3.8357985576021977E-2</v>
      </c>
      <c r="AI64" s="1">
        <v>-0.63177166850621636</v>
      </c>
      <c r="AL64" s="1">
        <f t="shared" si="32"/>
        <v>9.898303601178729E-3</v>
      </c>
      <c r="AM64" s="1">
        <f t="shared" si="33"/>
        <v>1.7024885331847792E-2</v>
      </c>
      <c r="AN64" s="1">
        <f t="shared" si="34"/>
        <v>-7.0468444131488884E-3</v>
      </c>
      <c r="AO64" s="1">
        <f t="shared" si="35"/>
        <v>-0.36639069626085513</v>
      </c>
      <c r="AP64" s="1">
        <f t="shared" si="36"/>
        <v>-8.6498231819695306E-3</v>
      </c>
      <c r="AQ64" s="1">
        <f t="shared" si="37"/>
        <v>-0.38627332084695643</v>
      </c>
      <c r="AS64" s="1">
        <v>25</v>
      </c>
      <c r="AT64" s="6">
        <f t="shared" si="0"/>
        <v>-3.3608448776583301E-3</v>
      </c>
      <c r="AU64" s="6">
        <f t="shared" si="1"/>
        <v>1.94043257149531E-2</v>
      </c>
      <c r="AV64" s="6">
        <f t="shared" si="2"/>
        <v>0.24918142270240612</v>
      </c>
      <c r="AW64" s="6">
        <f t="shared" si="3"/>
        <v>-0.25341527515187434</v>
      </c>
      <c r="AX64" s="6">
        <f t="shared" si="4"/>
        <v>0.26904033988707421</v>
      </c>
      <c r="AY64" s="6">
        <f t="shared" si="5"/>
        <v>-0.25154131954471065</v>
      </c>
      <c r="AZ64" s="7">
        <f t="shared" si="6"/>
        <v>0.48644406137826723</v>
      </c>
      <c r="BA64" s="7">
        <f t="shared" si="7"/>
        <v>-0.18743826787787385</v>
      </c>
      <c r="BB64" s="7">
        <f t="shared" si="8"/>
        <v>0.48158669933167836</v>
      </c>
      <c r="BC64" s="7">
        <f t="shared" si="9"/>
        <v>-0.20933933569973848</v>
      </c>
      <c r="BD64" s="7">
        <f t="shared" si="10"/>
        <v>0.53291500389835389</v>
      </c>
      <c r="BE64" s="7">
        <f t="shared" si="11"/>
        <v>-0.22982242487254037</v>
      </c>
      <c r="BF64" s="7">
        <f t="shared" si="12"/>
        <v>0.53102997160483645</v>
      </c>
      <c r="BG64" s="7">
        <f t="shared" si="13"/>
        <v>-0.20116832286684061</v>
      </c>
      <c r="BH64" s="7">
        <f t="shared" si="14"/>
        <v>0.51673190372094646</v>
      </c>
      <c r="BI64" s="7">
        <f t="shared" si="15"/>
        <v>-0.16464872676382006</v>
      </c>
      <c r="BJ64" s="7">
        <f t="shared" si="16"/>
        <v>0.57988945627787503</v>
      </c>
      <c r="BK64" s="7">
        <f t="shared" si="17"/>
        <v>-0.17130698376431897</v>
      </c>
      <c r="BL64" s="7">
        <f t="shared" si="18"/>
        <v>0.56837084889585698</v>
      </c>
      <c r="BM64" s="7">
        <f t="shared" si="19"/>
        <v>-0.21203289779166745</v>
      </c>
      <c r="BN64" s="7">
        <f t="shared" si="20"/>
        <v>0.54918760297969138</v>
      </c>
      <c r="BO64" s="7">
        <f t="shared" si="21"/>
        <v>-0.13861437067023685</v>
      </c>
      <c r="BP64" s="7">
        <f t="shared" si="22"/>
        <v>0.51596778427516043</v>
      </c>
      <c r="BQ64" s="7">
        <f t="shared" si="23"/>
        <v>-0.23816780750684627</v>
      </c>
      <c r="BS64" s="1">
        <v>25</v>
      </c>
      <c r="BT64" s="1">
        <f t="shared" si="38"/>
        <v>-1.7387323247048E-2</v>
      </c>
      <c r="BU64" s="1">
        <f t="shared" si="39"/>
        <v>-1.86924788234866E-2</v>
      </c>
      <c r="BV64" s="1">
        <f t="shared" si="24"/>
        <v>0.26904033988707421</v>
      </c>
      <c r="BW64" s="1">
        <f t="shared" si="25"/>
        <v>-0.25154131954471065</v>
      </c>
      <c r="BX64" s="1">
        <f t="shared" si="40"/>
        <v>-3.3608448776583301E-3</v>
      </c>
      <c r="BY64" s="1">
        <f t="shared" si="41"/>
        <v>1.94043257149531E-2</v>
      </c>
      <c r="BZ64" s="1" t="e">
        <f t="shared" si="26"/>
        <v>#N/A</v>
      </c>
      <c r="CA64" s="1" t="e">
        <f t="shared" si="27"/>
        <v>#N/A</v>
      </c>
      <c r="CB64" s="1" t="e">
        <f t="shared" si="28"/>
        <v>#N/A</v>
      </c>
      <c r="CC64" s="1" t="e">
        <f t="shared" si="29"/>
        <v>#N/A</v>
      </c>
      <c r="CD64" s="1">
        <f t="shared" si="30"/>
        <v>0.52664981794674681</v>
      </c>
      <c r="CE64" s="1">
        <f t="shared" si="31"/>
        <v>-0.16939958391732196</v>
      </c>
      <c r="CG64" s="6">
        <f t="shared" si="42"/>
        <v>-1.7387323247048E-2</v>
      </c>
      <c r="CH64" s="6">
        <f t="shared" si="43"/>
        <v>-1.86924788234866E-2</v>
      </c>
    </row>
    <row r="65" spans="2:86" hidden="1" x14ac:dyDescent="0.3">
      <c r="B65" s="49"/>
      <c r="C65" s="49"/>
      <c r="D65" s="49"/>
      <c r="E65" s="49"/>
      <c r="F65" s="49"/>
      <c r="G65" s="49">
        <v>26</v>
      </c>
      <c r="H65" s="49"/>
      <c r="I65" s="49"/>
      <c r="J65" s="1">
        <v>-1.8436468507257508E-2</v>
      </c>
      <c r="K65" s="1">
        <v>-1.8973446708594521E-2</v>
      </c>
      <c r="L65" s="1">
        <v>6.2984101996085258E-3</v>
      </c>
      <c r="M65" s="1">
        <v>1.8746607788063051E-2</v>
      </c>
      <c r="N65" s="1">
        <v>-5.6221235344342483E-3</v>
      </c>
      <c r="O65" s="1">
        <v>-0.36811096258772574</v>
      </c>
      <c r="P65" s="1">
        <v>-7.9893505695661747E-3</v>
      </c>
      <c r="Q65" s="1">
        <v>-0.38220043758720512</v>
      </c>
      <c r="R65" s="1">
        <v>1.6013396064578644E-2</v>
      </c>
      <c r="S65" s="1">
        <v>-0.61171570758449789</v>
      </c>
      <c r="T65" s="1">
        <v>-3.8456864079843018E-3</v>
      </c>
      <c r="U65" s="1">
        <v>-0.60376292294456368</v>
      </c>
      <c r="V65" s="1">
        <v>-3.3711590724504845E-2</v>
      </c>
      <c r="W65" s="1">
        <v>-0.6512996483162915</v>
      </c>
      <c r="X65" s="1">
        <v>-5.1452208370644575E-3</v>
      </c>
      <c r="Y65" s="1">
        <v>-0.65517181350090592</v>
      </c>
      <c r="Z65" s="1">
        <v>3.3878435489077277E-2</v>
      </c>
      <c r="AA65" s="1">
        <v>-0.64490569488119287</v>
      </c>
      <c r="AB65" s="1">
        <v>1.5925946955892497E-2</v>
      </c>
      <c r="AC65" s="1">
        <v>-0.70611193616068646</v>
      </c>
      <c r="AD65" s="1">
        <v>-2.1371097898748373E-2</v>
      </c>
      <c r="AE65" s="1">
        <v>-0.68839027260042907</v>
      </c>
      <c r="AF65" s="1">
        <v>5.5091962296174468E-2</v>
      </c>
      <c r="AG65" s="1">
        <v>-0.67953147452050233</v>
      </c>
      <c r="AH65" s="1">
        <v>-3.800493522095412E-2</v>
      </c>
      <c r="AI65" s="1">
        <v>-0.63020916850621633</v>
      </c>
      <c r="AL65" s="1">
        <f t="shared" si="32"/>
        <v>6.2984101996085258E-3</v>
      </c>
      <c r="AM65" s="1">
        <f t="shared" si="33"/>
        <v>1.8746607788063051E-2</v>
      </c>
      <c r="AN65" s="1">
        <f t="shared" si="34"/>
        <v>-5.6221235344342483E-3</v>
      </c>
      <c r="AO65" s="1">
        <f t="shared" si="35"/>
        <v>-0.36811096258772574</v>
      </c>
      <c r="AP65" s="1">
        <f t="shared" si="36"/>
        <v>-7.9893505695661747E-3</v>
      </c>
      <c r="AQ65" s="1">
        <f t="shared" si="37"/>
        <v>-0.38220043758720512</v>
      </c>
      <c r="AS65" s="1">
        <v>26</v>
      </c>
      <c r="AT65" s="6">
        <f t="shared" si="0"/>
        <v>-7.22522507592613E-3</v>
      </c>
      <c r="AU65" s="6">
        <f t="shared" si="1"/>
        <v>1.8409274760408399E-2</v>
      </c>
      <c r="AV65" s="6">
        <f t="shared" si="2"/>
        <v>0.25062815413408118</v>
      </c>
      <c r="AW65" s="6">
        <f t="shared" si="3"/>
        <v>-0.25171347787187492</v>
      </c>
      <c r="AX65" s="6">
        <f t="shared" si="4"/>
        <v>0.26491464301021483</v>
      </c>
      <c r="AY65" s="6">
        <f t="shared" si="5"/>
        <v>-0.25159812975126955</v>
      </c>
      <c r="AZ65" s="7">
        <f t="shared" si="6"/>
        <v>0.48677502712621873</v>
      </c>
      <c r="BA65" s="7">
        <f t="shared" si="7"/>
        <v>-0.18810513039061277</v>
      </c>
      <c r="BB65" s="7">
        <f t="shared" si="8"/>
        <v>0.48239155663627292</v>
      </c>
      <c r="BC65" s="7">
        <f t="shared" si="9"/>
        <v>-0.20904349533740371</v>
      </c>
      <c r="BD65" s="7">
        <f t="shared" si="10"/>
        <v>0.53439225219410136</v>
      </c>
      <c r="BE65" s="7">
        <f t="shared" si="11"/>
        <v>-0.23020100372598007</v>
      </c>
      <c r="BF65" s="7">
        <f t="shared" si="12"/>
        <v>0.53324509241534013</v>
      </c>
      <c r="BG65" s="7">
        <f t="shared" si="13"/>
        <v>-0.20139622675748065</v>
      </c>
      <c r="BH65" s="7">
        <f t="shared" si="14"/>
        <v>0.51635855239836859</v>
      </c>
      <c r="BI65" s="7">
        <f t="shared" si="15"/>
        <v>-0.16474812024663807</v>
      </c>
      <c r="BJ65" s="7">
        <f t="shared" si="16"/>
        <v>0.57975235026152305</v>
      </c>
      <c r="BK65" s="7">
        <f t="shared" si="17"/>
        <v>-0.17179951787995484</v>
      </c>
      <c r="BL65" s="7">
        <f t="shared" si="18"/>
        <v>0.56877648246247803</v>
      </c>
      <c r="BM65" s="7">
        <f t="shared" si="19"/>
        <v>-0.2116072713997143</v>
      </c>
      <c r="BN65" s="7">
        <f t="shared" si="20"/>
        <v>0.54677459836931186</v>
      </c>
      <c r="BO65" s="7">
        <f t="shared" si="21"/>
        <v>-0.13784417104361366</v>
      </c>
      <c r="BP65" s="7">
        <f t="shared" si="22"/>
        <v>0.51436771561029659</v>
      </c>
      <c r="BQ65" s="7">
        <f t="shared" si="23"/>
        <v>-0.23809144605757626</v>
      </c>
      <c r="BS65" s="1">
        <v>26</v>
      </c>
      <c r="BT65" s="1">
        <f t="shared" si="38"/>
        <v>-1.8436468507257501E-2</v>
      </c>
      <c r="BU65" s="1">
        <f t="shared" si="39"/>
        <v>-1.89734467085945E-2</v>
      </c>
      <c r="BV65" s="1">
        <f t="shared" si="24"/>
        <v>0.26491464301021483</v>
      </c>
      <c r="BW65" s="1">
        <f t="shared" si="25"/>
        <v>-0.25159812975126955</v>
      </c>
      <c r="BX65" s="1">
        <f t="shared" si="40"/>
        <v>-7.22522507592613E-3</v>
      </c>
      <c r="BY65" s="1">
        <f t="shared" si="41"/>
        <v>1.8409274760408399E-2</v>
      </c>
      <c r="BZ65" s="1" t="e">
        <f t="shared" si="26"/>
        <v>#N/A</v>
      </c>
      <c r="CA65" s="1" t="e">
        <f t="shared" si="27"/>
        <v>#N/A</v>
      </c>
      <c r="CB65" s="1" t="e">
        <f t="shared" si="28"/>
        <v>#N/A</v>
      </c>
      <c r="CC65" s="1" t="e">
        <f t="shared" si="29"/>
        <v>#N/A</v>
      </c>
      <c r="CD65" s="1">
        <f t="shared" si="30"/>
        <v>0.52545837330424561</v>
      </c>
      <c r="CE65" s="1">
        <f t="shared" si="31"/>
        <v>-0.16974355058637147</v>
      </c>
      <c r="CG65" s="6">
        <f t="shared" si="42"/>
        <v>-1.8436468507257501E-2</v>
      </c>
      <c r="CH65" s="6">
        <f t="shared" si="43"/>
        <v>-1.89734467085945E-2</v>
      </c>
    </row>
    <row r="66" spans="2:86" hidden="1" x14ac:dyDescent="0.3">
      <c r="B66" s="49"/>
      <c r="C66" s="49"/>
      <c r="D66" s="49"/>
      <c r="E66" s="49"/>
      <c r="F66" s="49"/>
      <c r="G66" s="49">
        <v>27</v>
      </c>
      <c r="H66" s="49"/>
      <c r="I66" s="49"/>
      <c r="J66" s="1">
        <v>-2.0159085791561563E-2</v>
      </c>
      <c r="K66" s="1">
        <v>-2.0030840656823354E-2</v>
      </c>
      <c r="L66" s="1">
        <v>1.563370423686376E-3</v>
      </c>
      <c r="M66" s="1">
        <v>1.9499141941210777E-2</v>
      </c>
      <c r="N66" s="1">
        <v>-4.2650516592389809E-3</v>
      </c>
      <c r="O66" s="1">
        <v>-0.37017487543993011</v>
      </c>
      <c r="P66" s="1">
        <v>-7.512529520085744E-3</v>
      </c>
      <c r="Q66" s="1">
        <v>-0.37965053656469322</v>
      </c>
      <c r="R66" s="1">
        <v>1.5495323140319482E-2</v>
      </c>
      <c r="S66" s="1">
        <v>-0.61189584461359048</v>
      </c>
      <c r="T66" s="1">
        <v>-3.7075981642682252E-3</v>
      </c>
      <c r="U66" s="1">
        <v>-0.60498360674941165</v>
      </c>
      <c r="V66" s="1">
        <v>-3.4820030547803998E-2</v>
      </c>
      <c r="W66" s="1">
        <v>-0.65312656188175522</v>
      </c>
      <c r="X66" s="1">
        <v>-5.3758668443740871E-3</v>
      </c>
      <c r="Y66" s="1">
        <v>-0.65668081905079256</v>
      </c>
      <c r="Z66" s="1">
        <v>3.3668272910202197E-2</v>
      </c>
      <c r="AA66" s="1">
        <v>-0.64359397452050227</v>
      </c>
      <c r="AB66" s="1">
        <v>1.4763589672837854E-2</v>
      </c>
      <c r="AC66" s="1">
        <v>-0.7055951810741582</v>
      </c>
      <c r="AD66" s="1">
        <v>-2.0529479541952084E-2</v>
      </c>
      <c r="AE66" s="1">
        <v>-0.68887169011224736</v>
      </c>
      <c r="AF66" s="1">
        <v>5.5849572565026366E-2</v>
      </c>
      <c r="AG66" s="1">
        <v>-0.67618716029071835</v>
      </c>
      <c r="AH66" s="1">
        <v>-3.7583552539099119E-2</v>
      </c>
      <c r="AI66" s="1">
        <v>-0.62834424915137743</v>
      </c>
      <c r="AL66" s="1">
        <f t="shared" si="32"/>
        <v>1.563370423686376E-3</v>
      </c>
      <c r="AM66" s="1">
        <f t="shared" si="33"/>
        <v>1.9499141941210777E-2</v>
      </c>
      <c r="AN66" s="1">
        <f t="shared" si="34"/>
        <v>-4.2650516592389809E-3</v>
      </c>
      <c r="AO66" s="1">
        <f t="shared" si="35"/>
        <v>-0.37017487543993011</v>
      </c>
      <c r="AP66" s="1">
        <f t="shared" si="36"/>
        <v>-7.512529520085744E-3</v>
      </c>
      <c r="AQ66" s="1">
        <f t="shared" si="37"/>
        <v>-0.37965053656469322</v>
      </c>
      <c r="AS66" s="1">
        <v>27</v>
      </c>
      <c r="AT66" s="6">
        <f t="shared" si="0"/>
        <v>-1.13361956137279E-2</v>
      </c>
      <c r="AU66" s="6">
        <f t="shared" si="1"/>
        <v>1.59421244673487E-2</v>
      </c>
      <c r="AV66" s="6">
        <f t="shared" si="2"/>
        <v>0.25242505845438301</v>
      </c>
      <c r="AW66" s="6">
        <f t="shared" si="3"/>
        <v>-0.25001862826213916</v>
      </c>
      <c r="AX66" s="6">
        <f t="shared" si="4"/>
        <v>0.26232068160751582</v>
      </c>
      <c r="AY66" s="6">
        <f t="shared" si="5"/>
        <v>-0.25157133835073203</v>
      </c>
      <c r="AZ66" s="7">
        <f t="shared" si="6"/>
        <v>0.48704238988826981</v>
      </c>
      <c r="BA66" s="7">
        <f t="shared" si="7"/>
        <v>-0.18858405215621657</v>
      </c>
      <c r="BB66" s="7">
        <f t="shared" si="8"/>
        <v>0.48356971673938515</v>
      </c>
      <c r="BC66" s="7">
        <f t="shared" si="9"/>
        <v>-0.20869553544617289</v>
      </c>
      <c r="BD66" s="7">
        <f t="shared" si="10"/>
        <v>0.53638388939282244</v>
      </c>
      <c r="BE66" s="7">
        <f t="shared" si="11"/>
        <v>-0.23097536364631477</v>
      </c>
      <c r="BF66" s="7">
        <f t="shared" si="12"/>
        <v>0.5347712240390623</v>
      </c>
      <c r="BG66" s="7">
        <f t="shared" si="13"/>
        <v>-0.2013613326698534</v>
      </c>
      <c r="BH66" s="7">
        <f t="shared" si="14"/>
        <v>0.51510325436621196</v>
      </c>
      <c r="BI66" s="7">
        <f t="shared" si="15"/>
        <v>-0.16518286783394986</v>
      </c>
      <c r="BJ66" s="7">
        <f t="shared" si="16"/>
        <v>0.57944528706990206</v>
      </c>
      <c r="BK66" s="7">
        <f t="shared" si="17"/>
        <v>-0.17303394992315285</v>
      </c>
      <c r="BL66" s="7">
        <f t="shared" si="18"/>
        <v>0.56910444066660404</v>
      </c>
      <c r="BM66" s="7">
        <f t="shared" si="19"/>
        <v>-0.21069484184323972</v>
      </c>
      <c r="BN66" s="7">
        <f t="shared" si="20"/>
        <v>0.54334953414474363</v>
      </c>
      <c r="BO66" s="7">
        <f t="shared" si="21"/>
        <v>-0.13767880464863416</v>
      </c>
      <c r="BP66" s="7">
        <f t="shared" si="22"/>
        <v>0.51245795623610424</v>
      </c>
      <c r="BQ66" s="7">
        <f t="shared" si="23"/>
        <v>-0.23800030497296396</v>
      </c>
      <c r="BS66" s="1">
        <v>27</v>
      </c>
      <c r="BT66" s="1">
        <f t="shared" si="38"/>
        <v>-2.0159085791561601E-2</v>
      </c>
      <c r="BU66" s="1">
        <f t="shared" si="39"/>
        <v>-2.0030840656823399E-2</v>
      </c>
      <c r="BV66" s="1">
        <f t="shared" si="24"/>
        <v>0.26232068160751582</v>
      </c>
      <c r="BW66" s="1">
        <f t="shared" si="25"/>
        <v>-0.25157133835073203</v>
      </c>
      <c r="BX66" s="1">
        <f t="shared" si="40"/>
        <v>-1.13361956137279E-2</v>
      </c>
      <c r="BY66" s="1">
        <f t="shared" si="41"/>
        <v>1.59421244673487E-2</v>
      </c>
      <c r="BZ66" s="1" t="e">
        <f t="shared" si="26"/>
        <v>#N/A</v>
      </c>
      <c r="CA66" s="1" t="e">
        <f t="shared" si="27"/>
        <v>#N/A</v>
      </c>
      <c r="CB66" s="1" t="e">
        <f t="shared" si="28"/>
        <v>#N/A</v>
      </c>
      <c r="CC66" s="1" t="e">
        <f t="shared" si="29"/>
        <v>#N/A</v>
      </c>
      <c r="CD66" s="1">
        <f t="shared" si="30"/>
        <v>0.52427351238199627</v>
      </c>
      <c r="CE66" s="1">
        <f t="shared" si="31"/>
        <v>-0.17003959484797257</v>
      </c>
      <c r="CG66" s="6">
        <f t="shared" si="42"/>
        <v>-2.0159085791561601E-2</v>
      </c>
      <c r="CH66" s="6">
        <f t="shared" si="43"/>
        <v>-2.0030840656823399E-2</v>
      </c>
    </row>
    <row r="67" spans="2:86" hidden="1" x14ac:dyDescent="0.3">
      <c r="B67" s="49"/>
      <c r="C67" s="49"/>
      <c r="D67" s="49"/>
      <c r="E67" s="49"/>
      <c r="F67" s="49"/>
      <c r="G67" s="49">
        <v>28</v>
      </c>
      <c r="H67" s="49"/>
      <c r="I67" s="49"/>
      <c r="J67" s="1">
        <v>-2.2339968944584506E-2</v>
      </c>
      <c r="K67" s="1">
        <v>-2.1944536277306907E-2</v>
      </c>
      <c r="L67" s="1">
        <v>-3.9993202560444328E-3</v>
      </c>
      <c r="M67" s="1">
        <v>1.9584850202524005E-2</v>
      </c>
      <c r="N67" s="1">
        <v>-3.2304595576750426E-3</v>
      </c>
      <c r="O67" s="1">
        <v>-0.372447397124055</v>
      </c>
      <c r="P67" s="1">
        <v>-6.9807983027551385E-3</v>
      </c>
      <c r="Q67" s="1">
        <v>-0.37747275290822391</v>
      </c>
      <c r="R67" s="1">
        <v>1.5031623224661153E-2</v>
      </c>
      <c r="S67" s="1">
        <v>-0.61208496246277511</v>
      </c>
      <c r="T67" s="1">
        <v>-3.5555994111706305E-3</v>
      </c>
      <c r="U67" s="1">
        <v>-0.60698703735760851</v>
      </c>
      <c r="V67" s="1">
        <v>-3.5497439815489598E-2</v>
      </c>
      <c r="W67" s="1">
        <v>-0.65509014010079336</v>
      </c>
      <c r="X67" s="1">
        <v>-5.5898202404255862E-3</v>
      </c>
      <c r="Y67" s="1">
        <v>-0.65899126517628437</v>
      </c>
      <c r="Z67" s="1">
        <v>3.3154519565172118E-2</v>
      </c>
      <c r="AA67" s="1">
        <v>-0.64101381093941989</v>
      </c>
      <c r="AB67" s="1">
        <v>1.3580146986088922E-2</v>
      </c>
      <c r="AC67" s="1">
        <v>-0.70556631880089138</v>
      </c>
      <c r="AD67" s="1">
        <v>-1.9472907208604857E-2</v>
      </c>
      <c r="AE67" s="1">
        <v>-0.68924963295778774</v>
      </c>
      <c r="AF67" s="1">
        <v>5.7656181667673251E-2</v>
      </c>
      <c r="AG67" s="1">
        <v>-0.66821225712738708</v>
      </c>
      <c r="AH67" s="1">
        <v>-3.7230502184031379E-2</v>
      </c>
      <c r="AI67" s="1">
        <v>-0.62678174915137763</v>
      </c>
      <c r="AL67" s="1">
        <f t="shared" si="32"/>
        <v>-3.9993202560444328E-3</v>
      </c>
      <c r="AM67" s="1">
        <f t="shared" si="33"/>
        <v>1.9584850202524005E-2</v>
      </c>
      <c r="AN67" s="1">
        <f t="shared" si="34"/>
        <v>-3.2304595576750426E-3</v>
      </c>
      <c r="AO67" s="1">
        <f t="shared" si="35"/>
        <v>-0.372447397124055</v>
      </c>
      <c r="AP67" s="1">
        <f t="shared" si="36"/>
        <v>-6.9807983027551385E-3</v>
      </c>
      <c r="AQ67" s="1">
        <f t="shared" si="37"/>
        <v>-0.37747275290822391</v>
      </c>
      <c r="AS67" s="1">
        <v>28</v>
      </c>
      <c r="AT67" s="6">
        <f t="shared" si="0"/>
        <v>-1.5652556106145299E-2</v>
      </c>
      <c r="AU67" s="6">
        <f t="shared" si="1"/>
        <v>1.24321521592073E-2</v>
      </c>
      <c r="AV67" s="6">
        <f t="shared" si="2"/>
        <v>0.25448340039473238</v>
      </c>
      <c r="AW67" s="6">
        <f t="shared" si="3"/>
        <v>-0.24860513469015691</v>
      </c>
      <c r="AX67" s="6">
        <f t="shared" si="4"/>
        <v>0.26008364922134353</v>
      </c>
      <c r="AY67" s="6">
        <f t="shared" si="5"/>
        <v>-0.25142585348868496</v>
      </c>
      <c r="AZ67" s="7">
        <f t="shared" si="6"/>
        <v>0.48730915525771823</v>
      </c>
      <c r="BA67" s="7">
        <f t="shared" si="7"/>
        <v>-0.18900786745835277</v>
      </c>
      <c r="BB67" s="7">
        <f t="shared" si="8"/>
        <v>0.48551631642847631</v>
      </c>
      <c r="BC67" s="7">
        <f t="shared" si="9"/>
        <v>-0.20819795382147865</v>
      </c>
      <c r="BD67" s="7">
        <f t="shared" si="10"/>
        <v>0.53843526733144553</v>
      </c>
      <c r="BE67" s="7">
        <f t="shared" si="11"/>
        <v>-0.23130150976565145</v>
      </c>
      <c r="BF67" s="7">
        <f t="shared" si="12"/>
        <v>0.53708372191369369</v>
      </c>
      <c r="BG67" s="7">
        <f t="shared" si="13"/>
        <v>-0.20117083087377893</v>
      </c>
      <c r="BH67" s="7">
        <f t="shared" si="14"/>
        <v>0.512651501599657</v>
      </c>
      <c r="BI67" s="7">
        <f t="shared" si="15"/>
        <v>-0.16613685681520896</v>
      </c>
      <c r="BJ67" s="7">
        <f t="shared" si="16"/>
        <v>0.579622365945347</v>
      </c>
      <c r="BK67" s="7">
        <f t="shared" si="17"/>
        <v>-0.17420442533746505</v>
      </c>
      <c r="BL67" s="7">
        <f t="shared" si="18"/>
        <v>0.56929316985082901</v>
      </c>
      <c r="BM67" s="7">
        <f t="shared" si="19"/>
        <v>-0.20958869213135084</v>
      </c>
      <c r="BN67" s="7">
        <f t="shared" si="20"/>
        <v>0.53518207330154222</v>
      </c>
      <c r="BO67" s="7">
        <f t="shared" si="21"/>
        <v>-0.13728446939906785</v>
      </c>
      <c r="BP67" s="7">
        <f t="shared" si="22"/>
        <v>0.51085788757124073</v>
      </c>
      <c r="BQ67" s="7">
        <f t="shared" si="23"/>
        <v>-0.23792394352369417</v>
      </c>
      <c r="BS67" s="1">
        <v>28</v>
      </c>
      <c r="BT67" s="1">
        <f t="shared" si="38"/>
        <v>-2.2339968944584499E-2</v>
      </c>
      <c r="BU67" s="1">
        <f t="shared" si="39"/>
        <v>-2.19445362773069E-2</v>
      </c>
      <c r="BV67" s="1">
        <f t="shared" si="24"/>
        <v>0.26008364922134353</v>
      </c>
      <c r="BW67" s="1">
        <f t="shared" si="25"/>
        <v>-0.25142585348868496</v>
      </c>
      <c r="BX67" s="1">
        <f t="shared" si="40"/>
        <v>-1.5652556106145299E-2</v>
      </c>
      <c r="BY67" s="1">
        <f t="shared" si="41"/>
        <v>1.24321521592073E-2</v>
      </c>
      <c r="BZ67" s="1" t="e">
        <f t="shared" si="26"/>
        <v>#N/A</v>
      </c>
      <c r="CA67" s="1" t="e">
        <f t="shared" si="27"/>
        <v>#N/A</v>
      </c>
      <c r="CB67" s="1" t="e">
        <f t="shared" si="28"/>
        <v>#N/A</v>
      </c>
      <c r="CC67" s="1" t="e">
        <f t="shared" si="29"/>
        <v>#N/A</v>
      </c>
      <c r="CD67" s="1">
        <f t="shared" si="30"/>
        <v>0.52301768733705856</v>
      </c>
      <c r="CE67" s="1">
        <f t="shared" si="31"/>
        <v>-0.17032669175727266</v>
      </c>
      <c r="CG67" s="6">
        <f t="shared" si="42"/>
        <v>-2.2339968944584499E-2</v>
      </c>
      <c r="CH67" s="6">
        <f t="shared" si="43"/>
        <v>-2.19445362773069E-2</v>
      </c>
    </row>
    <row r="68" spans="2:86" hidden="1" x14ac:dyDescent="0.3">
      <c r="B68" s="49"/>
      <c r="C68" s="49"/>
      <c r="D68" s="49"/>
      <c r="E68" s="49"/>
      <c r="F68" s="49"/>
      <c r="G68" s="49">
        <v>29</v>
      </c>
      <c r="H68" s="49"/>
      <c r="I68" s="49"/>
      <c r="J68" s="1">
        <v>-2.4613247165184576E-2</v>
      </c>
      <c r="K68" s="1">
        <v>-2.4228837153001948E-2</v>
      </c>
      <c r="L68" s="1">
        <v>-9.7020433968844459E-3</v>
      </c>
      <c r="M68" s="1">
        <v>1.8674419565692709E-2</v>
      </c>
      <c r="N68" s="1">
        <v>-2.5560276270850148E-3</v>
      </c>
      <c r="O68" s="1">
        <v>-0.37487015230950255</v>
      </c>
      <c r="P68" s="1">
        <v>-6.358526602490585E-3</v>
      </c>
      <c r="Q68" s="1">
        <v>-0.37529438299631412</v>
      </c>
      <c r="R68" s="1">
        <v>1.4581492156750513E-2</v>
      </c>
      <c r="S68" s="1">
        <v>-0.61223932844290807</v>
      </c>
      <c r="T68" s="1">
        <v>-3.3657738343155835E-3</v>
      </c>
      <c r="U68" s="1">
        <v>-0.60930962874070682</v>
      </c>
      <c r="V68" s="1">
        <v>-3.5860910850392426E-2</v>
      </c>
      <c r="W68" s="1">
        <v>-0.65691510131406328</v>
      </c>
      <c r="X68" s="1">
        <v>-5.7381746027613959E-3</v>
      </c>
      <c r="Y68" s="1">
        <v>-0.66153111268456244</v>
      </c>
      <c r="Z68" s="1">
        <v>3.2503125390470455E-2</v>
      </c>
      <c r="AA68" s="1">
        <v>-0.63788718397925837</v>
      </c>
      <c r="AB68" s="1">
        <v>1.2483388736750206E-2</v>
      </c>
      <c r="AC68" s="1">
        <v>-0.70570106364147522</v>
      </c>
      <c r="AD68" s="1">
        <v>-1.8322719587558992E-2</v>
      </c>
      <c r="AE68" s="1">
        <v>-0.68952800584143781</v>
      </c>
      <c r="AF68" s="1">
        <v>5.9812457048251888E-2</v>
      </c>
      <c r="AG68" s="1">
        <v>-0.65869382431954027</v>
      </c>
      <c r="AH68" s="1">
        <v>-3.7082448809325437E-2</v>
      </c>
      <c r="AI68" s="1">
        <v>-0.6261265072158938</v>
      </c>
      <c r="AL68" s="1">
        <f t="shared" si="32"/>
        <v>-9.7020433968844459E-3</v>
      </c>
      <c r="AM68" s="1">
        <f t="shared" si="33"/>
        <v>1.8674419565692709E-2</v>
      </c>
      <c r="AN68" s="1">
        <f t="shared" si="34"/>
        <v>-2.5560276270850148E-3</v>
      </c>
      <c r="AO68" s="1">
        <f t="shared" si="35"/>
        <v>-0.37487015230950255</v>
      </c>
      <c r="AP68" s="1">
        <f t="shared" si="36"/>
        <v>-6.358526602490585E-3</v>
      </c>
      <c r="AQ68" s="1">
        <f t="shared" si="37"/>
        <v>-0.37529438299631412</v>
      </c>
      <c r="AS68" s="1">
        <v>29</v>
      </c>
      <c r="AT68" s="6">
        <f t="shared" si="0"/>
        <v>-1.9435881945997699E-2</v>
      </c>
      <c r="AU68" s="6">
        <f t="shared" si="1"/>
        <v>8.0690820526127804E-3</v>
      </c>
      <c r="AV68" s="6">
        <f t="shared" si="2"/>
        <v>0.25675223460930419</v>
      </c>
      <c r="AW68" s="6">
        <f t="shared" si="3"/>
        <v>-0.24752024187314678</v>
      </c>
      <c r="AX68" s="6">
        <f t="shared" si="4"/>
        <v>0.25783031729640149</v>
      </c>
      <c r="AY68" s="6">
        <f t="shared" si="5"/>
        <v>-0.25119130545927193</v>
      </c>
      <c r="AZ68" s="7">
        <f t="shared" si="6"/>
        <v>0.48753934051140851</v>
      </c>
      <c r="BA68" s="7">
        <f t="shared" si="7"/>
        <v>-0.18942435465275906</v>
      </c>
      <c r="BB68" s="7">
        <f t="shared" si="8"/>
        <v>0.48777065956413551</v>
      </c>
      <c r="BC68" s="7">
        <f t="shared" si="9"/>
        <v>-0.20760769836053183</v>
      </c>
      <c r="BD68" s="7">
        <f t="shared" si="10"/>
        <v>0.54029561936606585</v>
      </c>
      <c r="BE68" s="7">
        <f t="shared" si="11"/>
        <v>-0.23134255766982195</v>
      </c>
      <c r="BF68" s="7">
        <f t="shared" si="12"/>
        <v>0.53961074489598326</v>
      </c>
      <c r="BG68" s="7">
        <f t="shared" si="13"/>
        <v>-0.20087589150863605</v>
      </c>
      <c r="BH68" s="7">
        <f t="shared" si="14"/>
        <v>0.50968548853989282</v>
      </c>
      <c r="BI68" s="7">
        <f t="shared" si="15"/>
        <v>-0.16732128792259846</v>
      </c>
      <c r="BJ68" s="7">
        <f t="shared" si="16"/>
        <v>0.57994551378037107</v>
      </c>
      <c r="BK68" s="7">
        <f t="shared" si="17"/>
        <v>-0.17526112316857645</v>
      </c>
      <c r="BL68" s="7">
        <f t="shared" si="18"/>
        <v>0.56936758564050605</v>
      </c>
      <c r="BM68" s="7">
        <f t="shared" si="19"/>
        <v>-0.20840763950076846</v>
      </c>
      <c r="BN68" s="7">
        <f t="shared" si="20"/>
        <v>0.52543381358546348</v>
      </c>
      <c r="BO68" s="7">
        <f t="shared" si="21"/>
        <v>-0.13681381119797237</v>
      </c>
      <c r="BP68" s="7">
        <f t="shared" si="22"/>
        <v>0.51018689103436232</v>
      </c>
      <c r="BQ68" s="7">
        <f t="shared" si="23"/>
        <v>-0.23789192098045175</v>
      </c>
      <c r="BS68" s="1">
        <v>29</v>
      </c>
      <c r="BT68" s="1">
        <f t="shared" si="38"/>
        <v>-2.46132471651846E-2</v>
      </c>
      <c r="BU68" s="1">
        <f t="shared" si="39"/>
        <v>-2.4228837153001899E-2</v>
      </c>
      <c r="BV68" s="1">
        <f t="shared" si="24"/>
        <v>0.25783031729640149</v>
      </c>
      <c r="BW68" s="1">
        <f t="shared" si="25"/>
        <v>-0.25119130545927193</v>
      </c>
      <c r="BX68" s="1">
        <f t="shared" si="40"/>
        <v>-1.9435881945997699E-2</v>
      </c>
      <c r="BY68" s="1">
        <f t="shared" si="41"/>
        <v>8.0690820526127804E-3</v>
      </c>
      <c r="BZ68" s="1" t="e">
        <f t="shared" si="26"/>
        <v>#N/A</v>
      </c>
      <c r="CA68" s="1" t="e">
        <f t="shared" si="27"/>
        <v>#N/A</v>
      </c>
      <c r="CB68" s="1" t="e">
        <f t="shared" si="28"/>
        <v>#N/A</v>
      </c>
      <c r="CC68" s="1" t="e">
        <f t="shared" si="29"/>
        <v>#N/A</v>
      </c>
      <c r="CD68" s="1">
        <f t="shared" si="30"/>
        <v>0.52175109146415188</v>
      </c>
      <c r="CE68" s="1">
        <f t="shared" si="31"/>
        <v>-0.17064264945122806</v>
      </c>
      <c r="CG68" s="6">
        <f t="shared" si="42"/>
        <v>-2.46132471651846E-2</v>
      </c>
      <c r="CH68" s="6">
        <f t="shared" si="43"/>
        <v>-2.4228837153001899E-2</v>
      </c>
    </row>
    <row r="69" spans="2:86" hidden="1" x14ac:dyDescent="0.3">
      <c r="B69" s="49"/>
      <c r="C69" s="49"/>
      <c r="D69" s="49"/>
      <c r="E69" s="49"/>
      <c r="F69" s="49"/>
      <c r="G69" s="49">
        <v>30</v>
      </c>
      <c r="H69" s="49"/>
      <c r="I69" s="49"/>
      <c r="J69" s="1">
        <v>-2.6613049652220947E-2</v>
      </c>
      <c r="K69" s="1">
        <v>-2.6398046866865237E-2</v>
      </c>
      <c r="L69" s="1">
        <v>-1.4857180556133968E-2</v>
      </c>
      <c r="M69" s="1">
        <v>1.6438537024407004E-2</v>
      </c>
      <c r="N69" s="1">
        <v>-2.2794362648117165E-3</v>
      </c>
      <c r="O69" s="1">
        <v>-0.37738476566567408</v>
      </c>
      <c r="P69" s="1">
        <v>-5.6100841042086638E-3</v>
      </c>
      <c r="Q69" s="1">
        <v>-0.37274272320748048</v>
      </c>
      <c r="R69" s="1">
        <v>1.4104125775734661E-2</v>
      </c>
      <c r="S69" s="1">
        <v>-0.61231520986484522</v>
      </c>
      <c r="T69" s="1">
        <v>-3.1142051193277422E-3</v>
      </c>
      <c r="U69" s="1">
        <v>-0.61148779487025984</v>
      </c>
      <c r="V69" s="1">
        <v>-3.6027535975343028E-2</v>
      </c>
      <c r="W69" s="1">
        <v>-0.6583261638622212</v>
      </c>
      <c r="X69" s="1">
        <v>-5.7720235089234809E-3</v>
      </c>
      <c r="Y69" s="1">
        <v>-0.66372832238280677</v>
      </c>
      <c r="Z69" s="1">
        <v>3.1880040322580655E-2</v>
      </c>
      <c r="AA69" s="1">
        <v>-0.63493607348133041</v>
      </c>
      <c r="AB69" s="1">
        <v>1.1581084765925965E-2</v>
      </c>
      <c r="AC69" s="1">
        <v>-0.70567512989649939</v>
      </c>
      <c r="AD69" s="1">
        <v>-1.7200255367666926E-2</v>
      </c>
      <c r="AE69" s="1">
        <v>-0.68971071346758583</v>
      </c>
      <c r="AF69" s="1">
        <v>6.1619066150898662E-2</v>
      </c>
      <c r="AG69" s="1">
        <v>-0.650718921156209</v>
      </c>
      <c r="AH69" s="1">
        <v>-3.7000563904391923E-2</v>
      </c>
      <c r="AI69" s="1">
        <v>-0.62363109198962918</v>
      </c>
      <c r="AL69" s="1">
        <f t="shared" si="32"/>
        <v>-1.4857180556133968E-2</v>
      </c>
      <c r="AM69" s="1">
        <f t="shared" si="33"/>
        <v>1.6438537024407004E-2</v>
      </c>
      <c r="AN69" s="1">
        <f t="shared" si="34"/>
        <v>-2.2794362648117165E-3</v>
      </c>
      <c r="AO69" s="1">
        <f t="shared" si="35"/>
        <v>-0.37738476566567408</v>
      </c>
      <c r="AP69" s="1">
        <f t="shared" si="36"/>
        <v>-5.6100841042086638E-3</v>
      </c>
      <c r="AQ69" s="1">
        <f t="shared" si="37"/>
        <v>-0.37274272320748048</v>
      </c>
      <c r="AS69" s="1">
        <v>30</v>
      </c>
      <c r="AT69" s="6">
        <f t="shared" si="0"/>
        <v>-2.1947748526104E-2</v>
      </c>
      <c r="AU69" s="6">
        <f t="shared" si="1"/>
        <v>3.0426383641938598E-3</v>
      </c>
      <c r="AV69" s="6">
        <f t="shared" si="2"/>
        <v>0.25918061575227291</v>
      </c>
      <c r="AW69" s="6">
        <f t="shared" si="3"/>
        <v>-0.24681119452832773</v>
      </c>
      <c r="AX69" s="6">
        <f t="shared" si="4"/>
        <v>0.25518745727739361</v>
      </c>
      <c r="AY69" s="6">
        <f t="shared" si="5"/>
        <v>-0.25089732455663705</v>
      </c>
      <c r="AZ69" s="7">
        <f t="shared" si="6"/>
        <v>0.48769696292618475</v>
      </c>
      <c r="BA69" s="7">
        <f t="shared" si="7"/>
        <v>-0.18988129209517265</v>
      </c>
      <c r="BB69" s="7">
        <f t="shared" si="8"/>
        <v>0.48987205000695222</v>
      </c>
      <c r="BC69" s="7">
        <f t="shared" si="9"/>
        <v>-0.20698171696054379</v>
      </c>
      <c r="BD69" s="7">
        <f t="shared" si="10"/>
        <v>0.54171417885277817</v>
      </c>
      <c r="BE69" s="7">
        <f t="shared" si="11"/>
        <v>-0.23126162294465827</v>
      </c>
      <c r="BF69" s="7">
        <f t="shared" si="12"/>
        <v>0.54178045184267898</v>
      </c>
      <c r="BG69" s="7">
        <f t="shared" si="13"/>
        <v>-0.20052768471380322</v>
      </c>
      <c r="BH69" s="7">
        <f t="shared" si="14"/>
        <v>0.50688740962810819</v>
      </c>
      <c r="BI69" s="7">
        <f t="shared" si="15"/>
        <v>-0.16844736188830137</v>
      </c>
      <c r="BJ69" s="7">
        <f t="shared" si="16"/>
        <v>0.58007665746748904</v>
      </c>
      <c r="BK69" s="7">
        <f t="shared" si="17"/>
        <v>-0.17615422246217297</v>
      </c>
      <c r="BL69" s="7">
        <f t="shared" si="18"/>
        <v>0.56935260366099105</v>
      </c>
      <c r="BM69" s="7">
        <f t="shared" si="19"/>
        <v>-0.20727050118821347</v>
      </c>
      <c r="BN69" s="7">
        <f t="shared" si="20"/>
        <v>0.51726635274226207</v>
      </c>
      <c r="BO69" s="7">
        <f t="shared" si="21"/>
        <v>-0.13641947594840606</v>
      </c>
      <c r="BP69" s="7">
        <f t="shared" si="22"/>
        <v>0.50771516760803204</v>
      </c>
      <c r="BQ69" s="7">
        <f t="shared" si="23"/>
        <v>-0.23824460439778175</v>
      </c>
      <c r="BS69" s="1">
        <v>30</v>
      </c>
      <c r="BT69" s="1">
        <f t="shared" si="38"/>
        <v>-2.6613049652220899E-2</v>
      </c>
      <c r="BU69" s="1">
        <f t="shared" si="39"/>
        <v>-2.6398046866865199E-2</v>
      </c>
      <c r="BV69" s="1">
        <f t="shared" si="24"/>
        <v>0.25518745727739361</v>
      </c>
      <c r="BW69" s="1">
        <f t="shared" si="25"/>
        <v>-0.25089732455663705</v>
      </c>
      <c r="BX69" s="1">
        <f t="shared" si="40"/>
        <v>-2.1947748526104E-2</v>
      </c>
      <c r="BY69" s="1">
        <f t="shared" si="41"/>
        <v>3.0426383641938598E-3</v>
      </c>
      <c r="BZ69" s="1" t="e">
        <f t="shared" si="26"/>
        <v>#N/A</v>
      </c>
      <c r="CA69" s="1" t="e">
        <f t="shared" si="27"/>
        <v>#N/A</v>
      </c>
      <c r="CB69" s="1" t="e">
        <f t="shared" si="28"/>
        <v>#N/A</v>
      </c>
      <c r="CC69" s="1" t="e">
        <f t="shared" si="29"/>
        <v>#N/A</v>
      </c>
      <c r="CD69" s="1">
        <f t="shared" si="30"/>
        <v>0.5205339180579962</v>
      </c>
      <c r="CE69" s="1">
        <f t="shared" si="31"/>
        <v>-0.17102527606679357</v>
      </c>
      <c r="CG69" s="6">
        <f t="shared" si="42"/>
        <v>-2.6613049652220899E-2</v>
      </c>
      <c r="CH69" s="6">
        <f t="shared" si="43"/>
        <v>-2.6398046866865199E-2</v>
      </c>
    </row>
    <row r="70" spans="2:86" hidden="1" x14ac:dyDescent="0.3">
      <c r="B70" s="49"/>
      <c r="C70" s="49"/>
      <c r="D70" s="49"/>
      <c r="E70" s="49"/>
      <c r="F70" s="49"/>
      <c r="G70" s="49">
        <v>31</v>
      </c>
      <c r="H70" s="49"/>
      <c r="I70" s="49"/>
      <c r="J70" s="1">
        <v>-2.7973505604552328E-2</v>
      </c>
      <c r="K70" s="1">
        <v>-2.7966469001853442E-2</v>
      </c>
      <c r="L70" s="1">
        <v>-1.8777113291093071E-2</v>
      </c>
      <c r="M70" s="1">
        <v>1.2547889572356767E-2</v>
      </c>
      <c r="N70" s="1">
        <v>-2.4383658681979671E-3</v>
      </c>
      <c r="O70" s="1">
        <v>-0.37993286186197134</v>
      </c>
      <c r="P70" s="1">
        <v>-4.6998404928257189E-3</v>
      </c>
      <c r="Q70" s="1">
        <v>-0.36944506992023995</v>
      </c>
      <c r="R70" s="1">
        <v>1.3558719920760571E-2</v>
      </c>
      <c r="S70" s="1">
        <v>-0.61226887403944275</v>
      </c>
      <c r="T70" s="1">
        <v>-2.776976951831529E-3</v>
      </c>
      <c r="U70" s="1">
        <v>-0.61305794971782002</v>
      </c>
      <c r="V70" s="1">
        <v>-3.6114407513171833E-2</v>
      </c>
      <c r="W70" s="1">
        <v>-0.65904804608592438</v>
      </c>
      <c r="X70" s="1">
        <v>-5.6424605364542822E-3</v>
      </c>
      <c r="Y70" s="1">
        <v>-0.66501085507819824</v>
      </c>
      <c r="Z70" s="1">
        <v>3.1451214297986252E-2</v>
      </c>
      <c r="AA70" s="1">
        <v>-0.63288245928694897</v>
      </c>
      <c r="AB70" s="1">
        <v>1.0981004914721294E-2</v>
      </c>
      <c r="AC70" s="1">
        <v>-0.70516423186655286</v>
      </c>
      <c r="AD70" s="1">
        <v>-1.622685323778084E-2</v>
      </c>
      <c r="AE70" s="1">
        <v>-0.68980166054061942</v>
      </c>
      <c r="AF70" s="1">
        <v>6.2376676419750553E-2</v>
      </c>
      <c r="AG70" s="1">
        <v>-0.64737460692642501</v>
      </c>
      <c r="AH70" s="1">
        <v>-3.7809634923155318E-2</v>
      </c>
      <c r="AI70" s="1">
        <v>-0.62126511771382176</v>
      </c>
      <c r="AL70" s="1">
        <f t="shared" si="32"/>
        <v>-1.8777113291093071E-2</v>
      </c>
      <c r="AM70" s="1">
        <f t="shared" si="33"/>
        <v>1.2547889572356767E-2</v>
      </c>
      <c r="AN70" s="1">
        <f t="shared" si="34"/>
        <v>-2.4383658681979671E-3</v>
      </c>
      <c r="AO70" s="1">
        <f t="shared" si="35"/>
        <v>-0.37993286186197134</v>
      </c>
      <c r="AP70" s="1">
        <f t="shared" si="36"/>
        <v>-4.6998404928257189E-3</v>
      </c>
      <c r="AQ70" s="1">
        <f t="shared" si="37"/>
        <v>-0.36944506992023995</v>
      </c>
      <c r="AS70" s="1">
        <v>31</v>
      </c>
      <c r="AT70" s="6">
        <f t="shared" si="0"/>
        <v>-2.2449731239283299E-2</v>
      </c>
      <c r="AU70" s="6">
        <f t="shared" si="1"/>
        <v>-2.4574546894205801E-3</v>
      </c>
      <c r="AV70" s="6">
        <f t="shared" si="2"/>
        <v>0.26171759847781273</v>
      </c>
      <c r="AW70" s="6">
        <f t="shared" si="3"/>
        <v>-0.24652523737291862</v>
      </c>
      <c r="AX70" s="6">
        <f t="shared" si="4"/>
        <v>0.2517818406090232</v>
      </c>
      <c r="AY70" s="6">
        <f t="shared" si="5"/>
        <v>-0.25057354107492397</v>
      </c>
      <c r="AZ70" s="7">
        <f t="shared" si="6"/>
        <v>0.48774603977889125</v>
      </c>
      <c r="BA70" s="7">
        <f t="shared" si="7"/>
        <v>-0.19042645814133116</v>
      </c>
      <c r="BB70" s="7">
        <f t="shared" si="8"/>
        <v>0.49135979161751542</v>
      </c>
      <c r="BC70" s="7">
        <f t="shared" si="9"/>
        <v>-0.2063769575187257</v>
      </c>
      <c r="BD70" s="7">
        <f t="shared" si="10"/>
        <v>0.54244017914767773</v>
      </c>
      <c r="BE70" s="7">
        <f t="shared" si="11"/>
        <v>-0.23122182117599197</v>
      </c>
      <c r="BF70" s="7">
        <f t="shared" si="12"/>
        <v>0.54302100161052969</v>
      </c>
      <c r="BG70" s="7">
        <f t="shared" si="13"/>
        <v>-0.20017738062865925</v>
      </c>
      <c r="BH70" s="7">
        <f t="shared" si="14"/>
        <v>0.50493945930549233</v>
      </c>
      <c r="BI70" s="7">
        <f t="shared" si="15"/>
        <v>-0.16922627944450067</v>
      </c>
      <c r="BJ70" s="7">
        <f t="shared" si="16"/>
        <v>0.57967772389921601</v>
      </c>
      <c r="BK70" s="7">
        <f t="shared" si="17"/>
        <v>-0.17683390226393955</v>
      </c>
      <c r="BL70" s="7">
        <f t="shared" si="18"/>
        <v>0.56927313953763603</v>
      </c>
      <c r="BM70" s="7">
        <f t="shared" si="19"/>
        <v>-0.20629609443040661</v>
      </c>
      <c r="BN70" s="7">
        <f t="shared" si="20"/>
        <v>0.51384128851769384</v>
      </c>
      <c r="BO70" s="7">
        <f t="shared" si="21"/>
        <v>-0.13625410955342665</v>
      </c>
      <c r="BP70" s="7">
        <f t="shared" si="22"/>
        <v>0.50552563150580099</v>
      </c>
      <c r="BQ70" s="7">
        <f t="shared" si="23"/>
        <v>-0.23945223093119827</v>
      </c>
      <c r="BS70" s="1">
        <v>31</v>
      </c>
      <c r="BT70" s="1">
        <f t="shared" si="38"/>
        <v>-2.79735056045523E-2</v>
      </c>
      <c r="BU70" s="1">
        <f t="shared" si="39"/>
        <v>-2.79664690018534E-2</v>
      </c>
      <c r="BV70" s="1" t="e">
        <f>NA()</f>
        <v>#N/A</v>
      </c>
      <c r="BW70" s="1" t="e">
        <f>NA()</f>
        <v>#N/A</v>
      </c>
      <c r="BX70" s="1">
        <f t="shared" si="40"/>
        <v>-2.2449731239283299E-2</v>
      </c>
      <c r="BY70" s="1">
        <f t="shared" si="41"/>
        <v>-2.4574546894205801E-3</v>
      </c>
      <c r="BZ70" s="1" t="e">
        <f t="shared" si="26"/>
        <v>#N/A</v>
      </c>
      <c r="CA70" s="1" t="e">
        <f t="shared" si="27"/>
        <v>#N/A</v>
      </c>
      <c r="CB70" s="1" t="e">
        <f t="shared" si="28"/>
        <v>#N/A</v>
      </c>
      <c r="CC70" s="1" t="e">
        <f t="shared" si="29"/>
        <v>#N/A</v>
      </c>
      <c r="CD70" s="1">
        <f t="shared" si="30"/>
        <v>0.51942636041331092</v>
      </c>
      <c r="CE70" s="1">
        <f t="shared" si="31"/>
        <v>-0.17151237974092506</v>
      </c>
      <c r="CG70" s="6">
        <f t="shared" si="42"/>
        <v>-2.79735056045523E-2</v>
      </c>
      <c r="CH70" s="6">
        <f t="shared" si="43"/>
        <v>-2.79664690018534E-2</v>
      </c>
    </row>
    <row r="71" spans="2:86" hidden="1" x14ac:dyDescent="0.3">
      <c r="B71" s="49"/>
      <c r="C71" s="49"/>
      <c r="D71" s="49"/>
      <c r="E71" s="49"/>
      <c r="F71" s="49"/>
      <c r="G71" s="49">
        <v>32</v>
      </c>
      <c r="H71" s="49"/>
      <c r="I71" s="49"/>
      <c r="J71" s="1">
        <v>-3.0879598114808671E-2</v>
      </c>
      <c r="K71" s="1">
        <v>-3.2929193717591003E-2</v>
      </c>
      <c r="L71" s="1">
        <v>-2.0601846729940119E-2</v>
      </c>
      <c r="M71" s="1">
        <v>8.8422762994856286E-3</v>
      </c>
      <c r="N71" s="1">
        <v>-2.8626526739415799E-3</v>
      </c>
      <c r="O71" s="1">
        <v>-0.38564837290968168</v>
      </c>
      <c r="P71" s="1">
        <v>-3.1330127787957949E-3</v>
      </c>
      <c r="Q71" s="1">
        <v>-0.36738501296361858</v>
      </c>
      <c r="R71" s="1">
        <v>1.315291538245286E-2</v>
      </c>
      <c r="S71" s="1">
        <v>-0.61217812220162859</v>
      </c>
      <c r="T71" s="1">
        <v>-2.4895012260770814E-3</v>
      </c>
      <c r="U71" s="1">
        <v>-0.61412185150669529</v>
      </c>
      <c r="V71" s="1">
        <v>-3.6314084333805348E-2</v>
      </c>
      <c r="W71" s="1">
        <v>-0.65969167152585451</v>
      </c>
      <c r="X71" s="1">
        <v>-5.4683676643618832E-3</v>
      </c>
      <c r="Y71" s="1">
        <v>-0.66556760084549871</v>
      </c>
      <c r="Z71" s="1">
        <v>3.1234015116412314E-2</v>
      </c>
      <c r="AA71" s="1">
        <v>-0.63120573041400285</v>
      </c>
      <c r="AB71" s="1">
        <v>1.0654962098336098E-2</v>
      </c>
      <c r="AC71" s="1">
        <v>-0.7028730489493743</v>
      </c>
      <c r="AD71" s="1">
        <v>-1.5313567285865972E-2</v>
      </c>
      <c r="AE71" s="1">
        <v>-0.68963466934963258</v>
      </c>
      <c r="AF71" s="1">
        <v>6.2281613137508095E-2</v>
      </c>
      <c r="AG71" s="1">
        <v>-0.64483827365209601</v>
      </c>
      <c r="AH71" s="1">
        <v>-3.9389543396884469E-2</v>
      </c>
      <c r="AI71" s="1">
        <v>-0.61918633444574023</v>
      </c>
      <c r="AL71" s="1">
        <f t="shared" si="32"/>
        <v>-2.0601846729940119E-2</v>
      </c>
      <c r="AM71" s="1">
        <f t="shared" si="33"/>
        <v>8.8422762994856286E-3</v>
      </c>
      <c r="AN71" s="1">
        <f t="shared" si="34"/>
        <v>-2.8626526739415799E-3</v>
      </c>
      <c r="AO71" s="1">
        <f t="shared" si="35"/>
        <v>-0.38564837290968168</v>
      </c>
      <c r="AP71" s="1">
        <f t="shared" si="36"/>
        <v>-3.1330127787957949E-3</v>
      </c>
      <c r="AQ71" s="1">
        <f t="shared" si="37"/>
        <v>-0.36738501296361858</v>
      </c>
      <c r="AS71" s="1">
        <v>32</v>
      </c>
      <c r="AT71" s="6">
        <f t="shared" si="0"/>
        <v>-2.1465635852193798E-2</v>
      </c>
      <c r="AU71" s="6">
        <f t="shared" si="1"/>
        <v>-6.4690351909230297E-3</v>
      </c>
      <c r="AV71" s="6">
        <f t="shared" si="2"/>
        <v>0.26741995470065028</v>
      </c>
      <c r="AW71" s="6">
        <f t="shared" si="3"/>
        <v>-0.24595059023084559</v>
      </c>
      <c r="AX71" s="6">
        <f t="shared" si="4"/>
        <v>0.24948100376923649</v>
      </c>
      <c r="AY71" s="6">
        <f t="shared" si="5"/>
        <v>-0.24938824213092026</v>
      </c>
      <c r="AZ71" s="7">
        <f t="shared" si="6"/>
        <v>0.4877271338839777</v>
      </c>
      <c r="BA71" s="7">
        <f t="shared" si="7"/>
        <v>-0.19084185648812055</v>
      </c>
      <c r="BB71" s="7">
        <f t="shared" si="8"/>
        <v>0.49235761071174261</v>
      </c>
      <c r="BC71" s="7">
        <f t="shared" si="9"/>
        <v>-0.20590910458834513</v>
      </c>
      <c r="BD71" s="7">
        <f t="shared" si="10"/>
        <v>0.54310869998698208</v>
      </c>
      <c r="BE71" s="7">
        <f t="shared" si="11"/>
        <v>-0.23130670007230467</v>
      </c>
      <c r="BF71" s="7">
        <f t="shared" si="12"/>
        <v>0.54353905824864024</v>
      </c>
      <c r="BG71" s="7">
        <f t="shared" si="13"/>
        <v>-0.19990925473056298</v>
      </c>
      <c r="BH71" s="7">
        <f t="shared" si="14"/>
        <v>0.50332591995378673</v>
      </c>
      <c r="BI71" s="7">
        <f t="shared" si="15"/>
        <v>-0.16973133979569127</v>
      </c>
      <c r="BJ71" s="7">
        <f t="shared" si="16"/>
        <v>0.57747796593971601</v>
      </c>
      <c r="BK71" s="7">
        <f t="shared" si="17"/>
        <v>-0.17755285149559935</v>
      </c>
      <c r="BL71" s="7">
        <f t="shared" si="18"/>
        <v>0.56895009487682902</v>
      </c>
      <c r="BM71" s="7">
        <f t="shared" si="19"/>
        <v>-0.20542568106024509</v>
      </c>
      <c r="BN71" s="7">
        <f t="shared" si="20"/>
        <v>0.51135999541063626</v>
      </c>
      <c r="BO71" s="7">
        <f t="shared" si="21"/>
        <v>-0.13678815826184906</v>
      </c>
      <c r="BP71" s="7">
        <f t="shared" si="22"/>
        <v>0.50375277785390582</v>
      </c>
      <c r="BQ71" s="7">
        <f t="shared" si="23"/>
        <v>-0.24136911397144326</v>
      </c>
      <c r="BS71" s="1">
        <v>32</v>
      </c>
      <c r="BT71" s="1">
        <f t="shared" si="38"/>
        <v>-3.0879598114808698E-2</v>
      </c>
      <c r="BU71" s="1">
        <f t="shared" si="39"/>
        <v>-3.2929193717591003E-2</v>
      </c>
      <c r="BV71" s="1" t="e">
        <f>NA()</f>
        <v>#N/A</v>
      </c>
      <c r="BW71" s="1" t="e">
        <f>NA()</f>
        <v>#N/A</v>
      </c>
      <c r="BX71" s="1">
        <f t="shared" si="40"/>
        <v>-2.1465635852193798E-2</v>
      </c>
      <c r="BY71" s="1">
        <f t="shared" si="41"/>
        <v>-6.4690351909230297E-3</v>
      </c>
      <c r="BZ71" s="1" t="e">
        <f t="shared" si="26"/>
        <v>#N/A</v>
      </c>
      <c r="CA71" s="1" t="e">
        <f t="shared" si="27"/>
        <v>#N/A</v>
      </c>
      <c r="CB71" s="1" t="e">
        <f t="shared" si="28"/>
        <v>#N/A</v>
      </c>
      <c r="CC71" s="1" t="e">
        <f t="shared" si="29"/>
        <v>#N/A</v>
      </c>
      <c r="CD71" s="1" t="e">
        <f t="shared" si="30"/>
        <v>#N/A</v>
      </c>
      <c r="CE71" s="1" t="e">
        <f t="shared" si="31"/>
        <v>#N/A</v>
      </c>
      <c r="CG71" s="6">
        <f t="shared" si="42"/>
        <v>-3.0879598114808698E-2</v>
      </c>
      <c r="CH71" s="6">
        <f t="shared" si="43"/>
        <v>-3.2929193717591003E-2</v>
      </c>
    </row>
    <row r="72" spans="2:86" hidden="1" x14ac:dyDescent="0.3">
      <c r="B72" s="49"/>
      <c r="C72" s="49"/>
      <c r="D72" s="49"/>
      <c r="E72" s="49"/>
      <c r="F72" s="49"/>
      <c r="G72" s="49">
        <v>33</v>
      </c>
      <c r="H72" s="49"/>
      <c r="I72" s="49"/>
      <c r="J72" s="1">
        <v>-3.6197919378266927E-2</v>
      </c>
      <c r="K72" s="1">
        <v>-4.2920250317582627E-2</v>
      </c>
      <c r="L72" s="1">
        <v>-2.1717241807930093E-2</v>
      </c>
      <c r="M72" s="1">
        <v>4.7188108483100233E-3</v>
      </c>
      <c r="N72" s="1">
        <v>-2.9893033877214491E-3</v>
      </c>
      <c r="O72" s="1">
        <v>-0.3926812336002416</v>
      </c>
      <c r="P72" s="1">
        <v>6.0326869312158824E-4</v>
      </c>
      <c r="Q72" s="1">
        <v>-0.36247256945167533</v>
      </c>
      <c r="R72" s="1">
        <v>1.2733688422811857E-2</v>
      </c>
      <c r="S72" s="1">
        <v>-0.6120553517878341</v>
      </c>
      <c r="T72" s="1">
        <v>-2.3736372581686454E-3</v>
      </c>
      <c r="U72" s="1">
        <v>-0.61527478055561347</v>
      </c>
      <c r="V72" s="1">
        <v>-3.6500143497886141E-2</v>
      </c>
      <c r="W72" s="1">
        <v>-0.6603352969657843</v>
      </c>
      <c r="X72" s="1">
        <v>-5.3745164674398587E-3</v>
      </c>
      <c r="Y72" s="1">
        <v>-0.66608041868843593</v>
      </c>
      <c r="Z72" s="1">
        <v>3.0930180306232964E-2</v>
      </c>
      <c r="AA72" s="1">
        <v>-0.62843285340177857</v>
      </c>
      <c r="AB72" s="1">
        <v>1.0935856770236795E-2</v>
      </c>
      <c r="AC72" s="1">
        <v>-0.69947136810429211</v>
      </c>
      <c r="AD72" s="1">
        <v>-1.4498435840500526E-2</v>
      </c>
      <c r="AE72" s="1">
        <v>-0.6891119595889128</v>
      </c>
      <c r="AF72" s="1">
        <v>6.1364804816843435E-2</v>
      </c>
      <c r="AG72" s="1">
        <v>-0.6424470001457756</v>
      </c>
      <c r="AH72" s="1">
        <v>-4.162017085684834E-2</v>
      </c>
      <c r="AI72" s="1">
        <v>-0.61755249224265396</v>
      </c>
      <c r="AL72" s="1">
        <f t="shared" si="32"/>
        <v>-2.1717241807930093E-2</v>
      </c>
      <c r="AM72" s="1">
        <f t="shared" si="33"/>
        <v>4.7188108483100233E-3</v>
      </c>
      <c r="AN72" s="1">
        <f t="shared" si="34"/>
        <v>-2.9893033877214491E-3</v>
      </c>
      <c r="AO72" s="1">
        <f t="shared" si="35"/>
        <v>-0.3926812336002416</v>
      </c>
      <c r="AP72" s="1">
        <f t="shared" si="36"/>
        <v>6.0326869312158824E-4</v>
      </c>
      <c r="AQ72" s="1">
        <f t="shared" si="37"/>
        <v>-0.36247256945167533</v>
      </c>
      <c r="AS72" s="1">
        <v>33</v>
      </c>
      <c r="AT72" s="6">
        <f t="shared" ref="AT72:AT103" si="44">IMREAL(IMPRODUCT(COMPLEX((AL72-AT$35),(AM72-AU$35)),AT$36))+AT$37</f>
        <v>-1.96695655525841E-2</v>
      </c>
      <c r="AU72" s="6">
        <f t="shared" ref="AU72:AU103" si="45">IMAGINARY(IMPRODUCT(COMPLEX((AL72-AT$35),(AM72-AU$35)),AT$36))+AU$37</f>
        <v>-1.03447551222265E-2</v>
      </c>
      <c r="AV72" s="6">
        <f t="shared" ref="AV72:AV103" si="46">IMREAL(IMPRODUCT(COMPLEX((AN72-AV$35),(AO72-AW$35)),AV$36))+AV$37</f>
        <v>0.27436796310021661</v>
      </c>
      <c r="AW72" s="6">
        <f t="shared" ref="AW72:AW103" si="47">IMAGINARY(IMPRODUCT(COMPLEX((AN72-AV$35),(AO72-AW$35)),AV$36))+AW$37</f>
        <v>-0.24485407339299942</v>
      </c>
      <c r="AX72" s="6">
        <f t="shared" ref="AX72:AX103" si="48">IMREAL(IMPRODUCT(COMPLEX((AP72-AX$35),(AQ72-AY$35)),AX$36))+AX$37</f>
        <v>0.24399439284359101</v>
      </c>
      <c r="AY72" s="6">
        <f t="shared" ref="AY72:AY103" si="49">IMAGINARY(IMPRODUCT(COMPLEX((AP72-AX$35),(AQ72-AY$35)),AX$36))+AY$37</f>
        <v>-0.24656176003368085</v>
      </c>
      <c r="AZ72" s="7">
        <f t="shared" ref="AZ72:AZ103" si="50">IMREAL(IMPRODUCT(COMPLEX(R72-AZ$35,S72-BA$35),AZ$36))+AZ$37</f>
        <v>0.48767902662620294</v>
      </c>
      <c r="BA72" s="7">
        <f t="shared" ref="BA72:BA103" si="51">IMAGINARY(IMPRODUCT(COMPLEX(R72-AZ$35,S72-BA$35),AZ$36))+BA$37</f>
        <v>-0.19127603330687357</v>
      </c>
      <c r="BB72" s="7">
        <f t="shared" ref="BB72:BB103" si="52">IMREAL(IMPRODUCT(COMPLEX(T72-BB$35,U72-BC$35),BB$36))+BB$37</f>
        <v>0.49347290461090576</v>
      </c>
      <c r="BC72" s="7">
        <f t="shared" ref="BC72:BC103" si="53">IMAGINARY(IMPRODUCT(COMPLEX(T72-BB$35,U72-BC$35),BB$36))+BC$37</f>
        <v>-0.20559479682613024</v>
      </c>
      <c r="BD72" s="7">
        <f t="shared" ref="BD72:BD103" si="54">IMREAL(IMPRODUCT(COMPLEX(V72-BD$35,W72-BE$35),BD$36))+BD$37</f>
        <v>0.54377485614504184</v>
      </c>
      <c r="BE72" s="7">
        <f t="shared" ref="BE72:BE103" si="55">IMAGINARY(IMPRODUCT(COMPLEX(V72-BD$35,W72-BE$35),BD$36))+BE$37</f>
        <v>-0.23137816819486656</v>
      </c>
      <c r="BF72" s="7">
        <f t="shared" ref="BF72:BF103" si="56">IMREAL(IMPRODUCT(COMPLEX(X72-BF$35,Y72-BG$35),BF$36))+BF$37</f>
        <v>0.54402778814693054</v>
      </c>
      <c r="BG72" s="7">
        <f t="shared" ref="BG72:BG103" si="57">IMAGINARY(IMPRODUCT(COMPLEX(X72-BF$35,Y72-BG$35),BF$36))+BG$37</f>
        <v>-0.19972777946030357</v>
      </c>
      <c r="BH72" s="7">
        <f t="shared" ref="BH72:BH103" si="58">IMREAL(IMPRODUCT(COMPLEX(Z72-BH$35,AA72-BI$35),BH$36))+BH$37</f>
        <v>0.50064792953509829</v>
      </c>
      <c r="BI72" s="7">
        <f t="shared" ref="BI72:BI103" si="59">IMAGINARY(IMPRODUCT(COMPLEX(Z72-BH$35,AA72-BI$35),BH$36))+BI$37</f>
        <v>-0.17051206371245806</v>
      </c>
      <c r="BJ72" s="7">
        <f t="shared" ref="BJ72:BJ103" si="60">IMREAL(IMPRODUCT(COMPLEX(AB72-BJ$35,AC72-BK$35),BJ$36))+BJ$37</f>
        <v>0.57407918742231401</v>
      </c>
      <c r="BK72" s="7">
        <f t="shared" ref="BK72:BK103" si="61">IMAGINARY(IMPRODUCT(COMPLEX(AB72-BJ$35,AC72-BK$35),BJ$36))+BK$37</f>
        <v>-0.17786691992468476</v>
      </c>
      <c r="BL72" s="7">
        <f t="shared" ref="BL72:BL103" si="62">IMREAL(IMPRODUCT(COMPLEX(AD72-BL$35,AE72-BM$35),BL$36))+BL$37</f>
        <v>0.56829378016185006</v>
      </c>
      <c r="BM72" s="7">
        <f t="shared" ref="BM72:BM103" si="63">IMAGINARY(IMPRODUCT(COMPLEX(AD72-BL$35,AE72-BM$35),BL$36))+BM$37</f>
        <v>-0.20471370089052279</v>
      </c>
      <c r="BN72" s="7">
        <f t="shared" ref="BN72:BN103" si="64">IMREAL(IMPRODUCT(COMPLEX(AF72-BN$35,AG72-BO$35),BN$36))+BN$37</f>
        <v>0.50916425281619249</v>
      </c>
      <c r="BO72" s="7">
        <f t="shared" ref="BO72:BO103" si="65">IMAGINARY(IMPRODUCT(COMPLEX(AF72-BN$35,AG72-BO$35),BN$36))+BO$37</f>
        <v>-0.13810627849074156</v>
      </c>
      <c r="BP72" s="7">
        <f t="shared" ref="BP72:BP103" si="66">IMREAL(IMPRODUCT(COMPLEX(AH72-BP$35,AI72-BQ$35),BP$36))+BP$37</f>
        <v>0.5025311017785844</v>
      </c>
      <c r="BQ72" s="7">
        <f t="shared" ref="BQ72:BQ103" si="67">IMAGINARY(IMPRODUCT(COMPLEX(AH72-BP$35,AI72-BQ$35),BP$36))+BQ$37</f>
        <v>-0.24384956690925885</v>
      </c>
      <c r="BS72" s="1">
        <v>33</v>
      </c>
      <c r="BT72" s="1">
        <f t="shared" si="38"/>
        <v>-3.6197919378266899E-2</v>
      </c>
      <c r="BU72" s="1">
        <f t="shared" si="39"/>
        <v>-4.2920250317582599E-2</v>
      </c>
      <c r="BV72" s="1" t="e">
        <f>NA()</f>
        <v>#N/A</v>
      </c>
      <c r="BW72" s="1" t="e">
        <f>NA()</f>
        <v>#N/A</v>
      </c>
      <c r="BX72" s="1">
        <f t="shared" si="40"/>
        <v>-1.96695655525841E-2</v>
      </c>
      <c r="BY72" s="1">
        <f t="shared" si="41"/>
        <v>-1.03447551222265E-2</v>
      </c>
      <c r="BZ72" s="1" t="e">
        <f t="shared" ref="BZ72:BZ103" si="68">IF($K$11=0,NA(),BN72)</f>
        <v>#N/A</v>
      </c>
      <c r="CA72" s="1" t="e">
        <f t="shared" ref="CA72:CA103" si="69">IF($K$11=0,NA(),BO72)</f>
        <v>#N/A</v>
      </c>
      <c r="CB72" s="1" t="e">
        <f t="shared" ref="CB72:CB103" si="70">IF($K$11=0,NA(),BP72)</f>
        <v>#N/A</v>
      </c>
      <c r="CC72" s="1" t="e">
        <f t="shared" ref="CC72:CC103" si="71">IF($K$11=0,NA(),BQ72)</f>
        <v>#N/A</v>
      </c>
      <c r="CD72" s="1" t="e">
        <f t="shared" si="30"/>
        <v>#N/A</v>
      </c>
      <c r="CE72" s="1" t="e">
        <f t="shared" si="31"/>
        <v>#N/A</v>
      </c>
      <c r="CG72" s="6">
        <f t="shared" si="42"/>
        <v>-3.6197919378266899E-2</v>
      </c>
      <c r="CH72" s="6">
        <f t="shared" si="43"/>
        <v>-4.2920250317582599E-2</v>
      </c>
    </row>
    <row r="73" spans="2:86" hidden="1" x14ac:dyDescent="0.3">
      <c r="B73" s="49"/>
      <c r="C73" s="49"/>
      <c r="D73" s="49"/>
      <c r="E73" s="49"/>
      <c r="F73" s="49"/>
      <c r="G73" s="49">
        <v>34</v>
      </c>
      <c r="H73" s="49"/>
      <c r="I73" s="49"/>
      <c r="J73" s="1">
        <v>-4.2379375546658576E-2</v>
      </c>
      <c r="K73" s="1">
        <v>-5.4862292464961791E-2</v>
      </c>
      <c r="L73" s="1">
        <v>-2.211753908609081E-2</v>
      </c>
      <c r="M73" s="1">
        <v>4.0855410098087616E-4</v>
      </c>
      <c r="N73" s="1">
        <v>-2.9384852870737643E-3</v>
      </c>
      <c r="O73" s="1">
        <v>-0.39988492510776996</v>
      </c>
      <c r="P73" s="1">
        <v>5.0627014176680852E-3</v>
      </c>
      <c r="Q73" s="1">
        <v>-0.35660933042129167</v>
      </c>
      <c r="R73" s="1">
        <v>1.2334229029134386E-2</v>
      </c>
      <c r="S73" s="1">
        <v>-0.61188318686353327</v>
      </c>
      <c r="T73" s="1">
        <v>-2.5407179319643512E-3</v>
      </c>
      <c r="U73" s="1">
        <v>-0.61635049407526188</v>
      </c>
      <c r="V73" s="1">
        <v>-3.6626021405589355E-2</v>
      </c>
      <c r="W73" s="1">
        <v>-0.66098087475790845</v>
      </c>
      <c r="X73" s="1">
        <v>-5.3684235016346884E-3</v>
      </c>
      <c r="Y73" s="1">
        <v>-0.66657761771382162</v>
      </c>
      <c r="Z73" s="1">
        <v>3.0532388546721152E-2</v>
      </c>
      <c r="AA73" s="1">
        <v>-0.62533608116058237</v>
      </c>
      <c r="AB73" s="1">
        <v>1.1587210270934492E-2</v>
      </c>
      <c r="AC73" s="1">
        <v>-0.69573759215102371</v>
      </c>
      <c r="AD73" s="1">
        <v>-1.3904749942730894E-2</v>
      </c>
      <c r="AE73" s="1">
        <v>-0.68834735339136599</v>
      </c>
      <c r="AF73" s="1">
        <v>5.9729433271205258E-2</v>
      </c>
      <c r="AG73" s="1">
        <v>-0.64035463176034491</v>
      </c>
      <c r="AH73" s="1">
        <v>-4.4381398834315543E-2</v>
      </c>
      <c r="AI73" s="1">
        <v>-0.61652134116183177</v>
      </c>
      <c r="AL73" s="1">
        <f t="shared" si="32"/>
        <v>-2.211753908609081E-2</v>
      </c>
      <c r="AM73" s="1">
        <f t="shared" si="33"/>
        <v>4.0855410098087616E-4</v>
      </c>
      <c r="AN73" s="1">
        <f t="shared" si="34"/>
        <v>-2.9384852870737643E-3</v>
      </c>
      <c r="AO73" s="1">
        <f t="shared" si="35"/>
        <v>-0.39988492510776996</v>
      </c>
      <c r="AP73" s="1">
        <f t="shared" si="36"/>
        <v>5.0627014176680852E-3</v>
      </c>
      <c r="AQ73" s="1">
        <f t="shared" si="37"/>
        <v>-0.35660933042129167</v>
      </c>
      <c r="AS73" s="1">
        <v>34</v>
      </c>
      <c r="AT73" s="6">
        <f t="shared" si="44"/>
        <v>-1.7205631426363801E-2</v>
      </c>
      <c r="AU73" s="6">
        <f t="shared" si="45"/>
        <v>-1.3903909482527E-2</v>
      </c>
      <c r="AV73" s="6">
        <f t="shared" si="46"/>
        <v>0.2814533898765687</v>
      </c>
      <c r="AW73" s="6">
        <f t="shared" si="47"/>
        <v>-0.24355311943073119</v>
      </c>
      <c r="AX73" s="6">
        <f t="shared" si="48"/>
        <v>0.23744585722265971</v>
      </c>
      <c r="AY73" s="6">
        <f t="shared" si="49"/>
        <v>-0.24318821688536285</v>
      </c>
      <c r="AZ73" s="7">
        <f t="shared" si="50"/>
        <v>0.48757884266971885</v>
      </c>
      <c r="BA73" s="7">
        <f t="shared" si="51"/>
        <v>-0.19169932014014365</v>
      </c>
      <c r="BB73" s="7">
        <f t="shared" si="52"/>
        <v>0.49456128887960354</v>
      </c>
      <c r="BC73" s="7">
        <f t="shared" si="53"/>
        <v>-0.20557254347668413</v>
      </c>
      <c r="BD73" s="7">
        <f t="shared" si="54"/>
        <v>0.54443248462917948</v>
      </c>
      <c r="BE73" s="7">
        <f t="shared" si="55"/>
        <v>-0.23139003032716104</v>
      </c>
      <c r="BF73" s="7">
        <f t="shared" si="56"/>
        <v>0.54451637556951182</v>
      </c>
      <c r="BG73" s="7">
        <f t="shared" si="57"/>
        <v>-0.19963544135564379</v>
      </c>
      <c r="BH73" s="7">
        <f t="shared" si="58"/>
        <v>0.49766728003678545</v>
      </c>
      <c r="BI73" s="7">
        <f t="shared" si="59"/>
        <v>-0.17144156097764296</v>
      </c>
      <c r="BJ73" s="7">
        <f t="shared" si="60"/>
        <v>0.57028902956711203</v>
      </c>
      <c r="BK73" s="7">
        <f t="shared" si="61"/>
        <v>-0.17787382533734755</v>
      </c>
      <c r="BL73" s="7">
        <f t="shared" si="62"/>
        <v>0.56743769757625029</v>
      </c>
      <c r="BM73" s="7">
        <f t="shared" si="63"/>
        <v>-0.20426180688838214</v>
      </c>
      <c r="BN73" s="7">
        <f t="shared" si="64"/>
        <v>0.50738765149677112</v>
      </c>
      <c r="BO73" s="7">
        <f t="shared" si="65"/>
        <v>-0.14008014102507946</v>
      </c>
      <c r="BP73" s="7">
        <f t="shared" si="66"/>
        <v>0.50199509840607393</v>
      </c>
      <c r="BQ73" s="7">
        <f t="shared" si="67"/>
        <v>-0.24674790313538675</v>
      </c>
      <c r="BS73" s="1">
        <v>34</v>
      </c>
      <c r="BT73" s="1">
        <f t="shared" si="38"/>
        <v>-4.2379375546658597E-2</v>
      </c>
      <c r="BU73" s="1">
        <f t="shared" si="39"/>
        <v>-5.4862292464961798E-2</v>
      </c>
      <c r="BV73" s="1" t="e">
        <f>NA()</f>
        <v>#N/A</v>
      </c>
      <c r="BW73" s="1" t="e">
        <f>NA()</f>
        <v>#N/A</v>
      </c>
      <c r="BX73" s="1">
        <f t="shared" si="40"/>
        <v>-1.7205631426363801E-2</v>
      </c>
      <c r="BY73" s="1">
        <f t="shared" si="41"/>
        <v>-1.3903909482527E-2</v>
      </c>
      <c r="BZ73" s="1" t="e">
        <f t="shared" si="68"/>
        <v>#N/A</v>
      </c>
      <c r="CA73" s="1" t="e">
        <f t="shared" si="69"/>
        <v>#N/A</v>
      </c>
      <c r="CB73" s="1" t="e">
        <f t="shared" si="70"/>
        <v>#N/A</v>
      </c>
      <c r="CC73" s="1" t="e">
        <f t="shared" si="71"/>
        <v>#N/A</v>
      </c>
      <c r="CD73" s="1" t="e">
        <f t="shared" si="30"/>
        <v>#N/A</v>
      </c>
      <c r="CE73" s="1" t="e">
        <f t="shared" si="31"/>
        <v>#N/A</v>
      </c>
      <c r="CG73" s="6">
        <f t="shared" si="42"/>
        <v>-4.2379375546658597E-2</v>
      </c>
      <c r="CH73" s="6">
        <f t="shared" si="43"/>
        <v>-5.4862292464961798E-2</v>
      </c>
    </row>
    <row r="74" spans="2:86" hidden="1" x14ac:dyDescent="0.3">
      <c r="B74" s="49"/>
      <c r="C74" s="49"/>
      <c r="D74" s="49"/>
      <c r="E74" s="49"/>
      <c r="F74" s="49"/>
      <c r="G74" s="49">
        <v>35</v>
      </c>
      <c r="H74" s="49"/>
      <c r="I74" s="49"/>
      <c r="J74" s="1">
        <v>-4.7874872771715357E-2</v>
      </c>
      <c r="K74" s="1">
        <v>-6.5677973822861793E-2</v>
      </c>
      <c r="L74" s="1">
        <v>-2.1796979125450328E-2</v>
      </c>
      <c r="M74" s="1">
        <v>-3.8574330603511281E-3</v>
      </c>
      <c r="N74" s="1">
        <v>-2.8303656495344779E-3</v>
      </c>
      <c r="O74" s="1">
        <v>-0.40611292860638498</v>
      </c>
      <c r="P74" s="1">
        <v>8.7989828895853502E-3</v>
      </c>
      <c r="Q74" s="1">
        <v>-0.35169688690934847</v>
      </c>
      <c r="R74" s="1">
        <v>1.1987727188717042E-2</v>
      </c>
      <c r="S74" s="1">
        <v>-0.61164425149420021</v>
      </c>
      <c r="T74" s="1">
        <v>-3.1020761313230389E-3</v>
      </c>
      <c r="U74" s="1">
        <v>-0.6171827492763281</v>
      </c>
      <c r="V74" s="1">
        <v>-3.6645154457089914E-2</v>
      </c>
      <c r="W74" s="1">
        <v>-0.66163035725442021</v>
      </c>
      <c r="X74" s="1">
        <v>-5.4576053228928495E-3</v>
      </c>
      <c r="Y74" s="1">
        <v>-0.66708750702846797</v>
      </c>
      <c r="Z74" s="1">
        <v>3.0033318517149476E-2</v>
      </c>
      <c r="AA74" s="1">
        <v>-0.62268766660072072</v>
      </c>
      <c r="AB74" s="1">
        <v>1.2372543940940063E-2</v>
      </c>
      <c r="AC74" s="1">
        <v>-0.69245012390928606</v>
      </c>
      <c r="AD74" s="1">
        <v>-1.3655800633603235E-2</v>
      </c>
      <c r="AE74" s="1">
        <v>-0.68745467288989781</v>
      </c>
      <c r="AF74" s="1">
        <v>5.7478680314042463E-2</v>
      </c>
      <c r="AG74" s="1">
        <v>-0.63871501384868501</v>
      </c>
      <c r="AH74" s="1">
        <v>-4.4381398834315543E-2</v>
      </c>
      <c r="AI74" s="1">
        <v>-0.61652134116183177</v>
      </c>
      <c r="AL74" s="1">
        <f t="shared" si="32"/>
        <v>-2.1796979125450328E-2</v>
      </c>
      <c r="AM74" s="1">
        <f t="shared" si="33"/>
        <v>-3.8574330603511281E-3</v>
      </c>
      <c r="AN74" s="1">
        <f t="shared" si="34"/>
        <v>-2.8303656495344779E-3</v>
      </c>
      <c r="AO74" s="1">
        <f t="shared" si="35"/>
        <v>-0.40611292860638498</v>
      </c>
      <c r="AP74" s="1">
        <f t="shared" si="36"/>
        <v>8.7989828895853502E-3</v>
      </c>
      <c r="AQ74" s="1">
        <f t="shared" si="37"/>
        <v>-0.35169688690934847</v>
      </c>
      <c r="AS74" s="1">
        <v>35</v>
      </c>
      <c r="AT74" s="6">
        <f t="shared" si="44"/>
        <v>-1.42179445594426E-2</v>
      </c>
      <c r="AU74" s="6">
        <f t="shared" si="45"/>
        <v>-1.6965793271021001E-2</v>
      </c>
      <c r="AV74" s="6">
        <f t="shared" si="46"/>
        <v>0.28756800122976334</v>
      </c>
      <c r="AW74" s="6">
        <f t="shared" si="47"/>
        <v>-0.24236516091539187</v>
      </c>
      <c r="AX74" s="6">
        <f t="shared" si="48"/>
        <v>0.23195924629701439</v>
      </c>
      <c r="AY74" s="6">
        <f t="shared" si="49"/>
        <v>-0.24036173478812348</v>
      </c>
      <c r="AZ74" s="7">
        <f t="shared" si="50"/>
        <v>0.48740370667867744</v>
      </c>
      <c r="BA74" s="7">
        <f t="shared" si="51"/>
        <v>-0.19208204853048466</v>
      </c>
      <c r="BB74" s="7">
        <f t="shared" si="52"/>
        <v>0.49547837908243525</v>
      </c>
      <c r="BC74" s="7">
        <f t="shared" si="53"/>
        <v>-0.20598085378461056</v>
      </c>
      <c r="BD74" s="7">
        <f t="shared" si="54"/>
        <v>0.54507542244671614</v>
      </c>
      <c r="BE74" s="7">
        <f t="shared" si="55"/>
        <v>-0.23129609125267175</v>
      </c>
      <c r="BF74" s="7">
        <f t="shared" si="56"/>
        <v>0.54503400478049613</v>
      </c>
      <c r="BG74" s="7">
        <f t="shared" si="57"/>
        <v>-0.19963472695434642</v>
      </c>
      <c r="BH74" s="7">
        <f t="shared" si="58"/>
        <v>0.49514576344620664</v>
      </c>
      <c r="BI74" s="7">
        <f t="shared" si="59"/>
        <v>-0.17239294137408767</v>
      </c>
      <c r="BJ74" s="7">
        <f t="shared" si="60"/>
        <v>0.56691513359420997</v>
      </c>
      <c r="BK74" s="7">
        <f t="shared" si="61"/>
        <v>-0.17767128551974026</v>
      </c>
      <c r="BL74" s="7">
        <f t="shared" si="62"/>
        <v>0.56651534930358016</v>
      </c>
      <c r="BM74" s="7">
        <f t="shared" si="63"/>
        <v>-0.20417165202096491</v>
      </c>
      <c r="BN74" s="7">
        <f t="shared" si="64"/>
        <v>0.50616378221478053</v>
      </c>
      <c r="BO74" s="7">
        <f t="shared" si="65"/>
        <v>-0.14258141664983837</v>
      </c>
      <c r="BP74" s="7">
        <f t="shared" si="66"/>
        <v>0.50199509840607393</v>
      </c>
      <c r="BQ74" s="7">
        <f t="shared" si="67"/>
        <v>-0.24674790313538675</v>
      </c>
      <c r="BS74" s="1">
        <v>35</v>
      </c>
      <c r="BT74" s="1">
        <f t="shared" si="38"/>
        <v>-4.7874872771715399E-2</v>
      </c>
      <c r="BU74" s="1">
        <f t="shared" si="39"/>
        <v>-6.5677973822861793E-2</v>
      </c>
      <c r="BV74" s="1" t="e">
        <f>NA()</f>
        <v>#N/A</v>
      </c>
      <c r="BW74" s="1" t="e">
        <f>NA()</f>
        <v>#N/A</v>
      </c>
      <c r="BX74" s="1">
        <f t="shared" si="40"/>
        <v>-1.42179445594426E-2</v>
      </c>
      <c r="BY74" s="1">
        <f t="shared" si="41"/>
        <v>-1.6965793271021001E-2</v>
      </c>
      <c r="BZ74" s="1" t="e">
        <f t="shared" si="68"/>
        <v>#N/A</v>
      </c>
      <c r="CA74" s="1" t="e">
        <f t="shared" si="69"/>
        <v>#N/A</v>
      </c>
      <c r="CB74" s="1" t="e">
        <f t="shared" si="70"/>
        <v>#N/A</v>
      </c>
      <c r="CC74" s="1" t="e">
        <f t="shared" si="71"/>
        <v>#N/A</v>
      </c>
      <c r="CD74" s="1" t="e">
        <f t="shared" si="30"/>
        <v>#N/A</v>
      </c>
      <c r="CE74" s="1" t="e">
        <f t="shared" si="31"/>
        <v>#N/A</v>
      </c>
      <c r="CG74" s="6">
        <f t="shared" si="42"/>
        <v>-4.7874872771715399E-2</v>
      </c>
      <c r="CH74" s="6">
        <f t="shared" si="43"/>
        <v>-6.5677973822861793E-2</v>
      </c>
    </row>
    <row r="75" spans="2:86" hidden="1" x14ac:dyDescent="0.3">
      <c r="B75" s="49"/>
      <c r="C75" s="49"/>
      <c r="D75" s="49"/>
      <c r="E75" s="49"/>
      <c r="F75" s="49"/>
      <c r="G75" s="49">
        <v>36</v>
      </c>
      <c r="H75" s="49"/>
      <c r="I75" s="49"/>
      <c r="J75" s="1">
        <v>-5.113531720516875E-2</v>
      </c>
      <c r="K75" s="1">
        <v>-7.2289948054415964E-2</v>
      </c>
      <c r="L75" s="1">
        <v>-2.0749802487036343E-2</v>
      </c>
      <c r="M75" s="1">
        <v>-7.8480897535350667E-3</v>
      </c>
      <c r="N75" s="1">
        <v>-2.7851117526395421E-3</v>
      </c>
      <c r="O75" s="1">
        <v>-0.41021872527020559</v>
      </c>
      <c r="P75" s="1">
        <v>1.0365810603615274E-2</v>
      </c>
      <c r="Q75" s="1">
        <v>-0.3496368299527271</v>
      </c>
      <c r="R75" s="1">
        <v>1.1727372888856532E-2</v>
      </c>
      <c r="S75" s="1">
        <v>-0.61132116974530915</v>
      </c>
      <c r="T75" s="1">
        <v>-4.1690447401028377E-3</v>
      </c>
      <c r="U75" s="1">
        <v>-0.61760530336949959</v>
      </c>
      <c r="V75" s="1">
        <v>-3.6510979052562488E-2</v>
      </c>
      <c r="W75" s="1">
        <v>-0.6622856968075137</v>
      </c>
      <c r="X75" s="1">
        <v>-5.6495784871612945E-3</v>
      </c>
      <c r="Y75" s="1">
        <v>-0.6676383957391866</v>
      </c>
      <c r="Z75" s="1">
        <v>2.942564889679089E-2</v>
      </c>
      <c r="AA75" s="1">
        <v>-0.62125986263249966</v>
      </c>
      <c r="AB75" s="1">
        <v>1.3055379120764736E-2</v>
      </c>
      <c r="AC75" s="1">
        <v>-0.69038736619879637</v>
      </c>
      <c r="AD75" s="1">
        <v>-1.3874878954163939E-2</v>
      </c>
      <c r="AE75" s="1">
        <v>-0.68654774021741394</v>
      </c>
      <c r="AF75" s="1">
        <v>5.4715727758803845E-2</v>
      </c>
      <c r="AG75" s="1">
        <v>-0.6376819917636769</v>
      </c>
      <c r="AH75" s="1">
        <v>-4.4381398834315543E-2</v>
      </c>
      <c r="AI75" s="1">
        <v>-0.61652134116183177</v>
      </c>
      <c r="AL75" s="1">
        <f t="shared" si="32"/>
        <v>-2.0749802487036343E-2</v>
      </c>
      <c r="AM75" s="1">
        <f t="shared" si="33"/>
        <v>-7.8480897535350667E-3</v>
      </c>
      <c r="AN75" s="1">
        <f t="shared" si="34"/>
        <v>-2.7851117526395421E-3</v>
      </c>
      <c r="AO75" s="1">
        <f t="shared" si="35"/>
        <v>-0.41021872527020559</v>
      </c>
      <c r="AP75" s="1">
        <f t="shared" si="36"/>
        <v>1.0365810603615274E-2</v>
      </c>
      <c r="AQ75" s="1">
        <f t="shared" si="37"/>
        <v>-0.3496368299527271</v>
      </c>
      <c r="AS75" s="1">
        <v>36</v>
      </c>
      <c r="AT75" s="6">
        <f t="shared" si="44"/>
        <v>-1.08506160377303E-2</v>
      </c>
      <c r="AU75" s="6">
        <f t="shared" si="45"/>
        <v>-1.9349701486904399E-2</v>
      </c>
      <c r="AV75" s="6">
        <f t="shared" si="46"/>
        <v>0.29160356335985732</v>
      </c>
      <c r="AW75" s="6">
        <f t="shared" si="47"/>
        <v>-0.24160763041833228</v>
      </c>
      <c r="AX75" s="6">
        <f t="shared" si="48"/>
        <v>0.2296584094572276</v>
      </c>
      <c r="AY75" s="6">
        <f t="shared" si="49"/>
        <v>-0.23917643584411977</v>
      </c>
      <c r="AZ75" s="7">
        <f t="shared" si="50"/>
        <v>0.48713074331723133</v>
      </c>
      <c r="BA75" s="7">
        <f t="shared" si="51"/>
        <v>-0.19239455002044967</v>
      </c>
      <c r="BB75" s="7">
        <f t="shared" si="52"/>
        <v>0.49607979078400005</v>
      </c>
      <c r="BC75" s="7">
        <f t="shared" si="53"/>
        <v>-0.20695823699451263</v>
      </c>
      <c r="BD75" s="7">
        <f t="shared" si="54"/>
        <v>0.54569750660497429</v>
      </c>
      <c r="BE75" s="7">
        <f t="shared" si="55"/>
        <v>-0.23105015575488186</v>
      </c>
      <c r="BF75" s="7">
        <f t="shared" si="56"/>
        <v>0.54560986004399481</v>
      </c>
      <c r="BG75" s="7">
        <f t="shared" si="57"/>
        <v>-0.19972812279417468</v>
      </c>
      <c r="BH75" s="7">
        <f t="shared" si="58"/>
        <v>0.49384517175071974</v>
      </c>
      <c r="BI75" s="7">
        <f t="shared" si="59"/>
        <v>-0.17323931468463405</v>
      </c>
      <c r="BJ75" s="7">
        <f t="shared" si="60"/>
        <v>0.56476514072371031</v>
      </c>
      <c r="BK75" s="7">
        <f t="shared" si="61"/>
        <v>-0.17735701825801445</v>
      </c>
      <c r="BL75" s="7">
        <f t="shared" si="62"/>
        <v>0.5656602375273897</v>
      </c>
      <c r="BM75" s="7">
        <f t="shared" si="63"/>
        <v>-0.20454488925541339</v>
      </c>
      <c r="BN75" s="7">
        <f t="shared" si="64"/>
        <v>0.5056262357326291</v>
      </c>
      <c r="BO75" s="7">
        <f t="shared" si="65"/>
        <v>-0.14548177614999366</v>
      </c>
      <c r="BP75" s="7">
        <f t="shared" si="66"/>
        <v>0.50199509840607393</v>
      </c>
      <c r="BQ75" s="7">
        <f t="shared" si="67"/>
        <v>-0.24674790313538675</v>
      </c>
      <c r="BS75" s="1">
        <v>36</v>
      </c>
      <c r="BT75" s="1">
        <f t="shared" si="38"/>
        <v>-5.1135317205168701E-2</v>
      </c>
      <c r="BU75" s="1">
        <f t="shared" si="39"/>
        <v>-7.2289948054416006E-2</v>
      </c>
      <c r="BV75" s="1">
        <f t="shared" ref="BV75:BV106" si="72">IF(ISERROR(MATCH($BS75,$DO$218:$DO$403)),AX75,IF(ISNA(INDEX($DP$218:$DP$403,MATCH($BS75,$DO$218:$DO$403),1)),NA(),AX75))</f>
        <v>0.2296584094572276</v>
      </c>
      <c r="BW75" s="1">
        <f t="shared" ref="BW75:BW106" si="73">IF(ISERROR(MATCH($BS75,$DO$218:$DO$403)),AY75,IF(ISNA(INDEX($DP$218:$DP$403,MATCH($BS75,$DO$218:$DO$403),1)),NA(),AY75))</f>
        <v>-0.23917643584411977</v>
      </c>
      <c r="BX75" s="1">
        <f t="shared" si="40"/>
        <v>-1.08506160377303E-2</v>
      </c>
      <c r="BY75" s="1">
        <f t="shared" si="41"/>
        <v>-1.9349701486904399E-2</v>
      </c>
      <c r="BZ75" s="1" t="e">
        <f t="shared" si="68"/>
        <v>#N/A</v>
      </c>
      <c r="CA75" s="1" t="e">
        <f t="shared" si="69"/>
        <v>#N/A</v>
      </c>
      <c r="CB75" s="1" t="e">
        <f t="shared" si="70"/>
        <v>#N/A</v>
      </c>
      <c r="CC75" s="1" t="e">
        <f t="shared" si="71"/>
        <v>#N/A</v>
      </c>
      <c r="CD75" s="1">
        <f t="shared" si="30"/>
        <v>0.53327908621233644</v>
      </c>
      <c r="CE75" s="1">
        <f t="shared" si="31"/>
        <v>-0.16413527776220266</v>
      </c>
      <c r="CG75" s="6">
        <f t="shared" si="42"/>
        <v>-5.1135317205168701E-2</v>
      </c>
      <c r="CH75" s="6">
        <f t="shared" si="43"/>
        <v>-7.2289948054416006E-2</v>
      </c>
    </row>
    <row r="76" spans="2:86" hidden="1" x14ac:dyDescent="0.3">
      <c r="B76" s="49"/>
      <c r="C76" s="49"/>
      <c r="D76" s="49"/>
      <c r="E76" s="49"/>
      <c r="F76" s="49"/>
      <c r="G76" s="49">
        <v>37</v>
      </c>
      <c r="H76" s="49"/>
      <c r="I76" s="49"/>
      <c r="J76" s="1">
        <v>-5.2965492825756313E-2</v>
      </c>
      <c r="K76" s="1">
        <v>-7.610701623315777E-2</v>
      </c>
      <c r="L76" s="1">
        <v>-1.993406906641116E-2</v>
      </c>
      <c r="M76" s="1">
        <v>-9.5142596550323588E-3</v>
      </c>
      <c r="N76" s="1">
        <v>-2.9500122998188483E-3</v>
      </c>
      <c r="O76" s="1">
        <v>-0.42032748430308842</v>
      </c>
      <c r="P76" s="1">
        <v>1.0495690833316021E-2</v>
      </c>
      <c r="Q76" s="1">
        <v>-0.34810958617942905</v>
      </c>
      <c r="R76" s="1">
        <v>1.1533341619983803E-2</v>
      </c>
      <c r="S76" s="1">
        <v>-0.61053563270528333</v>
      </c>
      <c r="T76" s="1">
        <v>-5.2394787740269056E-3</v>
      </c>
      <c r="U76" s="1">
        <v>-0.61760354625252512</v>
      </c>
      <c r="V76" s="1">
        <v>-3.6347201107894737E-2</v>
      </c>
      <c r="W76" s="1">
        <v>-0.66280450186384565</v>
      </c>
      <c r="X76" s="1">
        <v>-5.8941187342509997E-3</v>
      </c>
      <c r="Y76" s="1">
        <v>-0.66808590740123708</v>
      </c>
      <c r="Z76" s="1">
        <v>2.8856717197880088E-2</v>
      </c>
      <c r="AA76" s="1">
        <v>-0.62090676346862705</v>
      </c>
      <c r="AB76" s="1">
        <v>1.3485295208667456E-2</v>
      </c>
      <c r="AC76" s="1">
        <v>-0.68910154704387838</v>
      </c>
      <c r="AD76" s="1">
        <v>-1.4223455168787364E-2</v>
      </c>
      <c r="AE76" s="1">
        <v>-0.68585289807159655</v>
      </c>
      <c r="AF76" s="1">
        <v>5.4715727758803845E-2</v>
      </c>
      <c r="AG76" s="1">
        <v>-0.6376819917636769</v>
      </c>
      <c r="AH76" s="1">
        <v>-4.4381398834315543E-2</v>
      </c>
      <c r="AI76" s="1">
        <v>-0.61652134116183166</v>
      </c>
      <c r="AL76" s="1">
        <f t="shared" si="32"/>
        <v>-1.993406906641116E-2</v>
      </c>
      <c r="AM76" s="1">
        <f t="shared" si="33"/>
        <v>-9.5142596550323588E-3</v>
      </c>
      <c r="AN76" s="1">
        <f t="shared" si="34"/>
        <v>-2.9500122998188483E-3</v>
      </c>
      <c r="AO76" s="1">
        <f t="shared" si="35"/>
        <v>-0.42032748430308842</v>
      </c>
      <c r="AP76" s="1">
        <f t="shared" si="36"/>
        <v>1.0495690833316021E-2</v>
      </c>
      <c r="AQ76" s="1">
        <f t="shared" si="37"/>
        <v>-0.34810958617942905</v>
      </c>
      <c r="AS76" s="1">
        <v>37</v>
      </c>
      <c r="AT76" s="6">
        <f t="shared" si="44"/>
        <v>-9.1547346154788895E-3</v>
      </c>
      <c r="AU76" s="6">
        <f t="shared" si="45"/>
        <v>-2.01017183456535E-2</v>
      </c>
      <c r="AV76" s="6">
        <f t="shared" si="46"/>
        <v>0.30158738230828641</v>
      </c>
      <c r="AW76" s="6">
        <f t="shared" si="47"/>
        <v>-0.24001465817113626</v>
      </c>
      <c r="AX76" s="6">
        <f t="shared" si="48"/>
        <v>0.22813181448334149</v>
      </c>
      <c r="AY76" s="6">
        <f t="shared" si="49"/>
        <v>-0.23931373188503396</v>
      </c>
      <c r="AZ76" s="7">
        <f t="shared" si="50"/>
        <v>0.48639083352618584</v>
      </c>
      <c r="BA76" s="7">
        <f t="shared" si="51"/>
        <v>-0.19272204059385267</v>
      </c>
      <c r="BB76" s="7">
        <f t="shared" si="52"/>
        <v>0.49626393928088414</v>
      </c>
      <c r="BC76" s="7">
        <f t="shared" si="53"/>
        <v>-0.20801271385036976</v>
      </c>
      <c r="BD76" s="7">
        <f t="shared" si="54"/>
        <v>0.54617999010511831</v>
      </c>
      <c r="BE76" s="7">
        <f t="shared" si="55"/>
        <v>-0.23079877641260416</v>
      </c>
      <c r="BF76" s="7">
        <f t="shared" si="56"/>
        <v>0.54609303696661882</v>
      </c>
      <c r="BG76" s="7">
        <f t="shared" si="57"/>
        <v>-0.19989123834083239</v>
      </c>
      <c r="BH76" s="7">
        <f t="shared" si="58"/>
        <v>0.49359623090928861</v>
      </c>
      <c r="BI76" s="7">
        <f t="shared" si="59"/>
        <v>-0.17386091805899795</v>
      </c>
      <c r="BJ76" s="7">
        <f t="shared" si="60"/>
        <v>0.56342420190576181</v>
      </c>
      <c r="BK76" s="7">
        <f t="shared" si="61"/>
        <v>-0.17715691371456377</v>
      </c>
      <c r="BL76" s="7">
        <f t="shared" si="62"/>
        <v>0.56503648121951655</v>
      </c>
      <c r="BM76" s="7">
        <f t="shared" si="63"/>
        <v>-0.20500882788647762</v>
      </c>
      <c r="BN76" s="7">
        <f t="shared" si="64"/>
        <v>0.5056262357326291</v>
      </c>
      <c r="BO76" s="7">
        <f t="shared" si="65"/>
        <v>-0.14548177614999366</v>
      </c>
      <c r="BP76" s="7">
        <f t="shared" si="66"/>
        <v>0.50199509840607381</v>
      </c>
      <c r="BQ76" s="7">
        <f t="shared" si="67"/>
        <v>-0.24674790313538686</v>
      </c>
      <c r="BS76" s="1">
        <v>37</v>
      </c>
      <c r="BT76" s="1">
        <f t="shared" si="38"/>
        <v>-5.29654928257563E-2</v>
      </c>
      <c r="BU76" s="1">
        <f t="shared" si="39"/>
        <v>-7.6107016233157798E-2</v>
      </c>
      <c r="BV76" s="1">
        <f t="shared" si="72"/>
        <v>0.22813181448334149</v>
      </c>
      <c r="BW76" s="1">
        <f t="shared" si="73"/>
        <v>-0.23931373188503396</v>
      </c>
      <c r="BX76" s="1">
        <f t="shared" si="40"/>
        <v>-9.1547346154788895E-3</v>
      </c>
      <c r="BY76" s="1">
        <f t="shared" si="41"/>
        <v>-2.01017183456535E-2</v>
      </c>
      <c r="BZ76" s="1" t="e">
        <f t="shared" si="68"/>
        <v>#N/A</v>
      </c>
      <c r="CA76" s="1" t="e">
        <f t="shared" si="69"/>
        <v>#N/A</v>
      </c>
      <c r="CB76" s="1" t="e">
        <f t="shared" si="70"/>
        <v>#N/A</v>
      </c>
      <c r="CC76" s="1" t="e">
        <f t="shared" si="71"/>
        <v>#N/A</v>
      </c>
      <c r="CD76" s="1">
        <f t="shared" si="30"/>
        <v>0.53194535169357815</v>
      </c>
      <c r="CE76" s="1">
        <f t="shared" si="31"/>
        <v>-0.16387399925997564</v>
      </c>
      <c r="CG76" s="6">
        <f t="shared" si="42"/>
        <v>-5.29654928257563E-2</v>
      </c>
      <c r="CH76" s="6">
        <f t="shared" si="43"/>
        <v>-7.6107016233157798E-2</v>
      </c>
    </row>
    <row r="77" spans="2:86" hidden="1" x14ac:dyDescent="0.3">
      <c r="B77" s="49"/>
      <c r="C77" s="49"/>
      <c r="D77" s="49"/>
      <c r="E77" s="49"/>
      <c r="F77" s="49"/>
      <c r="G77" s="49">
        <v>38</v>
      </c>
      <c r="H77" s="49"/>
      <c r="I77" s="49"/>
      <c r="J77" s="1">
        <v>-5.4954101826881062E-2</v>
      </c>
      <c r="K77" s="1">
        <v>-8.0091352186113809E-2</v>
      </c>
      <c r="L77" s="1">
        <v>-1.8915925532081001E-2</v>
      </c>
      <c r="M77" s="1">
        <v>-1.1032782921864314E-2</v>
      </c>
      <c r="N77" s="1">
        <v>-3.2091626491596451E-3</v>
      </c>
      <c r="O77" s="1">
        <v>-0.43111497857618869</v>
      </c>
      <c r="P77" s="1">
        <v>1.0382552023678202E-2</v>
      </c>
      <c r="Q77" s="1">
        <v>-0.34654661436098211</v>
      </c>
      <c r="R77" s="1">
        <v>1.1257946073429378E-2</v>
      </c>
      <c r="S77" s="1">
        <v>-0.60898306529706991</v>
      </c>
      <c r="T77" s="1">
        <v>-6.3366112242029269E-3</v>
      </c>
      <c r="U77" s="1">
        <v>-0.61740674915137739</v>
      </c>
      <c r="V77" s="1">
        <v>-3.6088099567358624E-2</v>
      </c>
      <c r="W77" s="1">
        <v>-0.6635095613194778</v>
      </c>
      <c r="X77" s="1">
        <v>-6.2004509282784174E-3</v>
      </c>
      <c r="Y77" s="1">
        <v>-0.66851448124700641</v>
      </c>
      <c r="Z77" s="1">
        <v>2.8245419456360922E-2</v>
      </c>
      <c r="AA77" s="1">
        <v>-0.62070419065890581</v>
      </c>
      <c r="AB77" s="1">
        <v>1.3670142287427814E-2</v>
      </c>
      <c r="AC77" s="1">
        <v>-0.6878038185405777</v>
      </c>
      <c r="AD77" s="1">
        <v>-1.4458306868114676E-2</v>
      </c>
      <c r="AE77" s="1">
        <v>-0.68520510761365305</v>
      </c>
      <c r="AF77" s="1">
        <v>5.4715727758803845E-2</v>
      </c>
      <c r="AG77" s="1">
        <v>-0.63768199176367679</v>
      </c>
      <c r="AH77" s="1">
        <v>-4.4381398834315543E-2</v>
      </c>
      <c r="AI77" s="1">
        <v>-0.61652134116183177</v>
      </c>
      <c r="AL77" s="1">
        <f t="shared" si="32"/>
        <v>-1.8915925532081001E-2</v>
      </c>
      <c r="AM77" s="1">
        <f t="shared" si="33"/>
        <v>-1.1032782921864314E-2</v>
      </c>
      <c r="AN77" s="1">
        <f t="shared" si="34"/>
        <v>-3.2091626491596451E-3</v>
      </c>
      <c r="AO77" s="1">
        <f t="shared" si="35"/>
        <v>-0.43111497857618869</v>
      </c>
      <c r="AP77" s="1">
        <f t="shared" si="36"/>
        <v>1.0382552023678202E-2</v>
      </c>
      <c r="AQ77" s="1">
        <f t="shared" si="37"/>
        <v>-0.34654661436098211</v>
      </c>
      <c r="AS77" s="1">
        <v>38</v>
      </c>
      <c r="AT77" s="6">
        <f t="shared" si="44"/>
        <v>-7.3987034777674198E-3</v>
      </c>
      <c r="AU77" s="6">
        <f t="shared" si="45"/>
        <v>-2.0610524607207002E-2</v>
      </c>
      <c r="AV77" s="6">
        <f t="shared" si="46"/>
        <v>0.31225599128991588</v>
      </c>
      <c r="AW77" s="6">
        <f t="shared" si="47"/>
        <v>-0.23839664272224648</v>
      </c>
      <c r="AX77" s="6">
        <f t="shared" si="48"/>
        <v>0.22661223406691242</v>
      </c>
      <c r="AY77" s="6">
        <f t="shared" si="49"/>
        <v>-0.23969655906994988</v>
      </c>
      <c r="AZ77" s="7">
        <f t="shared" si="50"/>
        <v>0.4849096750402998</v>
      </c>
      <c r="BA77" s="7">
        <f t="shared" si="51"/>
        <v>-0.19326285276438587</v>
      </c>
      <c r="BB77" s="7">
        <f t="shared" si="52"/>
        <v>0.49626064702053596</v>
      </c>
      <c r="BC77" s="7">
        <f t="shared" si="53"/>
        <v>-0.20912735185136883</v>
      </c>
      <c r="BD77" s="7">
        <f t="shared" si="54"/>
        <v>0.54682934561301466</v>
      </c>
      <c r="BE77" s="7">
        <f t="shared" si="55"/>
        <v>-0.23042117891704947</v>
      </c>
      <c r="BF77" s="7">
        <f t="shared" si="56"/>
        <v>0.54656829383992434</v>
      </c>
      <c r="BG77" s="7">
        <f t="shared" si="57"/>
        <v>-0.20011849559319428</v>
      </c>
      <c r="BH77" s="7">
        <f t="shared" si="58"/>
        <v>0.49350288637455231</v>
      </c>
      <c r="BI77" s="7">
        <f t="shared" si="59"/>
        <v>-0.17449810521349796</v>
      </c>
      <c r="BJ77" s="7">
        <f t="shared" si="60"/>
        <v>0.56211409045603267</v>
      </c>
      <c r="BK77" s="7">
        <f t="shared" si="61"/>
        <v>-0.17720022306798355</v>
      </c>
      <c r="BL77" s="7">
        <f t="shared" si="62"/>
        <v>0.5644393137238165</v>
      </c>
      <c r="BM77" s="7">
        <f t="shared" si="63"/>
        <v>-0.20535259929331515</v>
      </c>
      <c r="BN77" s="7">
        <f t="shared" si="64"/>
        <v>0.50562623573262899</v>
      </c>
      <c r="BO77" s="7">
        <f t="shared" si="65"/>
        <v>-0.14548177614999366</v>
      </c>
      <c r="BP77" s="7">
        <f t="shared" si="66"/>
        <v>0.50199509840607393</v>
      </c>
      <c r="BQ77" s="7">
        <f t="shared" si="67"/>
        <v>-0.24674790313538675</v>
      </c>
      <c r="BS77" s="1">
        <v>38</v>
      </c>
      <c r="BT77" s="1">
        <f t="shared" si="38"/>
        <v>-5.4954101826881097E-2</v>
      </c>
      <c r="BU77" s="1">
        <f t="shared" si="39"/>
        <v>-8.0091352186113796E-2</v>
      </c>
      <c r="BV77" s="1">
        <f t="shared" si="72"/>
        <v>0.22661223406691242</v>
      </c>
      <c r="BW77" s="1">
        <f t="shared" si="73"/>
        <v>-0.23969655906994988</v>
      </c>
      <c r="BX77" s="1">
        <f t="shared" si="40"/>
        <v>-7.3987034777674198E-3</v>
      </c>
      <c r="BY77" s="1">
        <f t="shared" si="41"/>
        <v>-2.0610524607207002E-2</v>
      </c>
      <c r="BZ77" s="1" t="e">
        <f t="shared" si="68"/>
        <v>#N/A</v>
      </c>
      <c r="CA77" s="1" t="e">
        <f t="shared" si="69"/>
        <v>#N/A</v>
      </c>
      <c r="CB77" s="1" t="e">
        <f t="shared" si="70"/>
        <v>#N/A</v>
      </c>
      <c r="CC77" s="1" t="e">
        <f t="shared" si="71"/>
        <v>#N/A</v>
      </c>
      <c r="CD77" s="1">
        <f t="shared" si="30"/>
        <v>0.53059542949115568</v>
      </c>
      <c r="CE77" s="1">
        <f t="shared" si="31"/>
        <v>-0.16371935740718557</v>
      </c>
      <c r="CG77" s="6">
        <f t="shared" si="42"/>
        <v>-5.4954101826881097E-2</v>
      </c>
      <c r="CH77" s="6">
        <f t="shared" si="43"/>
        <v>-8.0091352186113796E-2</v>
      </c>
    </row>
    <row r="78" spans="2:86" hidden="1" x14ac:dyDescent="0.3">
      <c r="B78" s="49"/>
      <c r="C78" s="49"/>
      <c r="D78" s="49"/>
      <c r="E78" s="49"/>
      <c r="F78" s="49"/>
      <c r="G78" s="49">
        <v>39</v>
      </c>
      <c r="H78" s="49"/>
      <c r="I78" s="49"/>
      <c r="J78" s="1">
        <v>-5.7026271501905472E-2</v>
      </c>
      <c r="K78" s="1">
        <v>-8.4138114600470645E-2</v>
      </c>
      <c r="L78" s="1">
        <v>-1.7851218397925757E-2</v>
      </c>
      <c r="M78" s="1">
        <v>-1.2497128415314779E-2</v>
      </c>
      <c r="N78" s="1">
        <v>-3.4911067103645822E-3</v>
      </c>
      <c r="O78" s="1">
        <v>-0.44151502855640479</v>
      </c>
      <c r="P78" s="1">
        <v>1.012698912149367E-2</v>
      </c>
      <c r="Q78" s="1">
        <v>-0.34496978084195851</v>
      </c>
      <c r="R78" s="1">
        <v>1.096039132947391E-2</v>
      </c>
      <c r="S78" s="1">
        <v>-0.60713740101574387</v>
      </c>
      <c r="T78" s="1">
        <v>-7.4410161863011958E-3</v>
      </c>
      <c r="U78" s="1">
        <v>-0.61710101079780921</v>
      </c>
      <c r="V78" s="1">
        <v>-3.5679350231158466E-2</v>
      </c>
      <c r="W78" s="1">
        <v>-0.66428061027926466</v>
      </c>
      <c r="X78" s="1">
        <v>-6.5115175763759379E-3</v>
      </c>
      <c r="Y78" s="1">
        <v>-0.66894422650409224</v>
      </c>
      <c r="Z78" s="1">
        <v>2.762065048470402E-2</v>
      </c>
      <c r="AA78" s="1">
        <v>-0.62056448358982919</v>
      </c>
      <c r="AB78" s="1">
        <v>1.3735310176701035E-2</v>
      </c>
      <c r="AC78" s="1">
        <v>-0.68649008074928675</v>
      </c>
      <c r="AD78" s="1">
        <v>-1.4607743158957846E-2</v>
      </c>
      <c r="AE78" s="1">
        <v>-0.68455575527395407</v>
      </c>
      <c r="AF78" s="1">
        <v>5.4715727758803845E-2</v>
      </c>
      <c r="AG78" s="1">
        <v>-0.6376819917636769</v>
      </c>
      <c r="AH78" s="1">
        <v>-4.4381398834315543E-2</v>
      </c>
      <c r="AI78" s="1">
        <v>-0.61652134116183177</v>
      </c>
      <c r="AL78" s="1">
        <f t="shared" si="32"/>
        <v>-1.7851218397925757E-2</v>
      </c>
      <c r="AM78" s="1">
        <f t="shared" si="33"/>
        <v>-1.2497128415314779E-2</v>
      </c>
      <c r="AN78" s="1">
        <f t="shared" si="34"/>
        <v>-3.4911067103645822E-3</v>
      </c>
      <c r="AO78" s="1">
        <f t="shared" si="35"/>
        <v>-0.44151502855640479</v>
      </c>
      <c r="AP78" s="1">
        <f t="shared" si="36"/>
        <v>1.012698912149367E-2</v>
      </c>
      <c r="AQ78" s="1">
        <f t="shared" si="37"/>
        <v>-0.34496978084195851</v>
      </c>
      <c r="AS78" s="1">
        <v>39</v>
      </c>
      <c r="AT78" s="6">
        <f t="shared" si="44"/>
        <v>-5.6418273546084002E-3</v>
      </c>
      <c r="AU78" s="6">
        <f t="shared" si="45"/>
        <v>-2.1047897781491302E-2</v>
      </c>
      <c r="AV78" s="6">
        <f t="shared" si="46"/>
        <v>0.32254700021457888</v>
      </c>
      <c r="AW78" s="6">
        <f t="shared" si="47"/>
        <v>-0.23686835369292739</v>
      </c>
      <c r="AX78" s="6">
        <f t="shared" si="48"/>
        <v>0.22510373422441199</v>
      </c>
      <c r="AY78" s="6">
        <f t="shared" si="49"/>
        <v>-0.24022205366446608</v>
      </c>
      <c r="AZ78" s="7">
        <f t="shared" si="50"/>
        <v>0.48314372038563635</v>
      </c>
      <c r="BA78" s="7">
        <f t="shared" si="51"/>
        <v>-0.19387638322221595</v>
      </c>
      <c r="BB78" s="7">
        <f t="shared" si="52"/>
        <v>0.49615133142862344</v>
      </c>
      <c r="BC78" s="7">
        <f t="shared" si="53"/>
        <v>-0.21026806932844835</v>
      </c>
      <c r="BD78" s="7">
        <f t="shared" si="54"/>
        <v>0.54751770202921102</v>
      </c>
      <c r="BE78" s="7">
        <f t="shared" si="55"/>
        <v>-0.22988474815496207</v>
      </c>
      <c r="BF78" s="7">
        <f t="shared" si="56"/>
        <v>0.54704552645749782</v>
      </c>
      <c r="BG78" s="7">
        <f t="shared" si="57"/>
        <v>-0.20035021195919026</v>
      </c>
      <c r="BH78" s="7">
        <f t="shared" si="58"/>
        <v>0.49347379176316614</v>
      </c>
      <c r="BI78" s="7">
        <f t="shared" si="59"/>
        <v>-0.17513764241857946</v>
      </c>
      <c r="BJ78" s="7">
        <f t="shared" si="60"/>
        <v>0.56080899500852954</v>
      </c>
      <c r="BK78" s="7">
        <f t="shared" si="61"/>
        <v>-0.17736417339876975</v>
      </c>
      <c r="BL78" s="7">
        <f t="shared" si="62"/>
        <v>0.56382577584482663</v>
      </c>
      <c r="BM78" s="7">
        <f t="shared" si="63"/>
        <v>-0.2056125241615713</v>
      </c>
      <c r="BN78" s="7">
        <f t="shared" si="64"/>
        <v>0.5056262357326291</v>
      </c>
      <c r="BO78" s="7">
        <f t="shared" si="65"/>
        <v>-0.14548177614999366</v>
      </c>
      <c r="BP78" s="7">
        <f t="shared" si="66"/>
        <v>0.50199509840607393</v>
      </c>
      <c r="BQ78" s="7">
        <f t="shared" si="67"/>
        <v>-0.24674790313538675</v>
      </c>
      <c r="BS78" s="1">
        <v>39</v>
      </c>
      <c r="BT78" s="1">
        <f t="shared" si="38"/>
        <v>-5.70262715019055E-2</v>
      </c>
      <c r="BU78" s="1">
        <f t="shared" si="39"/>
        <v>-8.4138114600470604E-2</v>
      </c>
      <c r="BV78" s="1">
        <f t="shared" si="72"/>
        <v>0.22510373422441199</v>
      </c>
      <c r="BW78" s="1">
        <f t="shared" si="73"/>
        <v>-0.24022205366446608</v>
      </c>
      <c r="BX78" s="1">
        <f t="shared" si="40"/>
        <v>-5.6418273546084002E-3</v>
      </c>
      <c r="BY78" s="1">
        <f t="shared" si="41"/>
        <v>-2.1047897781491302E-2</v>
      </c>
      <c r="BZ78" s="1" t="e">
        <f t="shared" si="68"/>
        <v>#N/A</v>
      </c>
      <c r="CA78" s="1" t="e">
        <f t="shared" si="69"/>
        <v>#N/A</v>
      </c>
      <c r="CB78" s="1" t="e">
        <f t="shared" si="70"/>
        <v>#N/A</v>
      </c>
      <c r="CC78" s="1" t="e">
        <f t="shared" si="71"/>
        <v>#N/A</v>
      </c>
      <c r="CD78" s="1">
        <f t="shared" si="30"/>
        <v>0.52923424458302415</v>
      </c>
      <c r="CE78" s="1">
        <f t="shared" si="31"/>
        <v>-0.16363351072487436</v>
      </c>
      <c r="CG78" s="6">
        <f t="shared" si="42"/>
        <v>-5.70262715019055E-2</v>
      </c>
      <c r="CH78" s="6">
        <f t="shared" si="43"/>
        <v>-8.4138114600470604E-2</v>
      </c>
    </row>
    <row r="79" spans="2:86" hidden="1" x14ac:dyDescent="0.3">
      <c r="B79" s="49"/>
      <c r="C79" s="49"/>
      <c r="D79" s="49"/>
      <c r="E79" s="49"/>
      <c r="F79" s="49"/>
      <c r="G79" s="49">
        <v>40</v>
      </c>
      <c r="H79" s="49"/>
      <c r="I79" s="49"/>
      <c r="J79" s="1">
        <v>-5.9107129144192826E-2</v>
      </c>
      <c r="K79" s="1">
        <v>-8.8142462163414509E-2</v>
      </c>
      <c r="L79" s="1">
        <v>-1.6895794177825316E-2</v>
      </c>
      <c r="M79" s="1">
        <v>-1.4000764996668025E-2</v>
      </c>
      <c r="N79" s="1">
        <v>-3.7243883931360714E-3</v>
      </c>
      <c r="O79" s="1">
        <v>-0.45046145471063537</v>
      </c>
      <c r="P79" s="1">
        <v>9.8295970735542762E-3</v>
      </c>
      <c r="Q79" s="1">
        <v>-0.34340095196692982</v>
      </c>
      <c r="R79" s="1">
        <v>1.0699882468398045E-2</v>
      </c>
      <c r="S79" s="1">
        <v>-0.60547257335637983</v>
      </c>
      <c r="T79" s="1">
        <v>-8.5332677559923614E-3</v>
      </c>
      <c r="U79" s="1">
        <v>-0.61677242992357206</v>
      </c>
      <c r="V79" s="1">
        <v>-3.506662889949811E-2</v>
      </c>
      <c r="W79" s="1">
        <v>-0.66499738384806018</v>
      </c>
      <c r="X79" s="1">
        <v>-6.7702611856764296E-3</v>
      </c>
      <c r="Y79" s="1">
        <v>-0.66939525240009179</v>
      </c>
      <c r="Z79" s="1">
        <v>2.7011305095379058E-2</v>
      </c>
      <c r="AA79" s="1">
        <v>-0.62039998164788945</v>
      </c>
      <c r="AB79" s="1">
        <v>1.3806188696141166E-2</v>
      </c>
      <c r="AC79" s="1">
        <v>-0.68515623373039847</v>
      </c>
      <c r="AD79" s="1">
        <v>-1.4700073148128847E-2</v>
      </c>
      <c r="AE79" s="1">
        <v>-0.68385622748287145</v>
      </c>
      <c r="AF79" s="1">
        <v>5.4715727758803845E-2</v>
      </c>
      <c r="AG79" s="1">
        <v>-0.6376819917636769</v>
      </c>
      <c r="AH79" s="1">
        <v>-4.7317362333138963E-2</v>
      </c>
      <c r="AI79" s="1">
        <v>-0.61626211759928362</v>
      </c>
      <c r="AL79" s="1">
        <f t="shared" si="32"/>
        <v>-1.6895794177825316E-2</v>
      </c>
      <c r="AM79" s="1">
        <f t="shared" si="33"/>
        <v>-1.4000764996668025E-2</v>
      </c>
      <c r="AN79" s="1">
        <f t="shared" si="34"/>
        <v>-3.7243883931360714E-3</v>
      </c>
      <c r="AO79" s="1">
        <f t="shared" si="35"/>
        <v>-0.45046145471063537</v>
      </c>
      <c r="AP79" s="1">
        <f t="shared" si="36"/>
        <v>9.8295970735542762E-3</v>
      </c>
      <c r="AQ79" s="1">
        <f t="shared" si="37"/>
        <v>-0.34340095196692982</v>
      </c>
      <c r="AS79" s="1">
        <v>40</v>
      </c>
      <c r="AT79" s="6">
        <f t="shared" si="44"/>
        <v>-3.9434109760138596E-3</v>
      </c>
      <c r="AU79" s="6">
        <f t="shared" si="45"/>
        <v>-2.1585615378432298E-2</v>
      </c>
      <c r="AV79" s="6">
        <f t="shared" si="46"/>
        <v>0.33139801899211191</v>
      </c>
      <c r="AW79" s="6">
        <f t="shared" si="47"/>
        <v>-0.23554456070444268</v>
      </c>
      <c r="AX79" s="6">
        <f t="shared" si="48"/>
        <v>0.2236103809723117</v>
      </c>
      <c r="AY79" s="6">
        <f t="shared" si="49"/>
        <v>-0.24078735193418097</v>
      </c>
      <c r="AZ79" s="7">
        <f t="shared" si="50"/>
        <v>0.48154942208825741</v>
      </c>
      <c r="BA79" s="7">
        <f t="shared" si="51"/>
        <v>-0.19442202865750996</v>
      </c>
      <c r="BB79" s="7">
        <f t="shared" si="52"/>
        <v>0.49601740993081395</v>
      </c>
      <c r="BC79" s="7">
        <f t="shared" si="53"/>
        <v>-0.21140078461254744</v>
      </c>
      <c r="BD79" s="7">
        <f t="shared" si="54"/>
        <v>0.54811718825425459</v>
      </c>
      <c r="BE79" s="7">
        <f t="shared" si="55"/>
        <v>-0.22915686901308577</v>
      </c>
      <c r="BF79" s="7">
        <f t="shared" si="56"/>
        <v>0.5475346306129254</v>
      </c>
      <c r="BG79" s="7">
        <f t="shared" si="57"/>
        <v>-0.20052670484675084</v>
      </c>
      <c r="BH79" s="7">
        <f t="shared" si="58"/>
        <v>0.49341760069178442</v>
      </c>
      <c r="BI79" s="7">
        <f t="shared" si="59"/>
        <v>-0.17576629594468934</v>
      </c>
      <c r="BJ79" s="7">
        <f t="shared" si="60"/>
        <v>0.55948310419725955</v>
      </c>
      <c r="BK79" s="7">
        <f t="shared" si="61"/>
        <v>-0.17752599178741946</v>
      </c>
      <c r="BL79" s="7">
        <f t="shared" si="62"/>
        <v>0.56315290838708454</v>
      </c>
      <c r="BM79" s="7">
        <f t="shared" si="63"/>
        <v>-0.2058249231768913</v>
      </c>
      <c r="BN79" s="7">
        <f t="shared" si="64"/>
        <v>0.5056262357326291</v>
      </c>
      <c r="BO79" s="7">
        <f t="shared" si="65"/>
        <v>-0.14548177614999366</v>
      </c>
      <c r="BP79" s="7">
        <f t="shared" si="66"/>
        <v>0.50224963774318043</v>
      </c>
      <c r="BQ79" s="7">
        <f t="shared" si="67"/>
        <v>-0.24968427645083385</v>
      </c>
      <c r="BS79" s="1">
        <v>40</v>
      </c>
      <c r="BT79" s="1">
        <f t="shared" si="38"/>
        <v>-5.9107129144192798E-2</v>
      </c>
      <c r="BU79" s="1">
        <f t="shared" si="39"/>
        <v>-8.8142462163414495E-2</v>
      </c>
      <c r="BV79" s="1">
        <f t="shared" si="72"/>
        <v>0.2236103809723117</v>
      </c>
      <c r="BW79" s="1">
        <f t="shared" si="73"/>
        <v>-0.24078735193418097</v>
      </c>
      <c r="BX79" s="1">
        <f t="shared" si="40"/>
        <v>-3.9434109760138596E-3</v>
      </c>
      <c r="BY79" s="1">
        <f t="shared" si="41"/>
        <v>-2.1585615378432298E-2</v>
      </c>
      <c r="BZ79" s="1" t="e">
        <f t="shared" si="68"/>
        <v>#N/A</v>
      </c>
      <c r="CA79" s="1" t="e">
        <f t="shared" si="69"/>
        <v>#N/A</v>
      </c>
      <c r="CB79" s="1" t="e">
        <f t="shared" si="70"/>
        <v>#N/A</v>
      </c>
      <c r="CC79" s="1" t="e">
        <f t="shared" si="71"/>
        <v>#N/A</v>
      </c>
      <c r="CD79" s="1">
        <f t="shared" si="30"/>
        <v>0.52786672194713791</v>
      </c>
      <c r="CE79" s="1">
        <f t="shared" si="31"/>
        <v>-0.16357861773408347</v>
      </c>
      <c r="CG79" s="6">
        <f t="shared" si="42"/>
        <v>-5.9107129144192798E-2</v>
      </c>
      <c r="CH79" s="6">
        <f t="shared" si="43"/>
        <v>-8.8142462163414495E-2</v>
      </c>
    </row>
    <row r="80" spans="2:86" hidden="1" x14ac:dyDescent="0.3">
      <c r="B80" s="49"/>
      <c r="C80" s="49"/>
      <c r="D80" s="49"/>
      <c r="E80" s="49"/>
      <c r="F80" s="49"/>
      <c r="G80" s="49">
        <v>41</v>
      </c>
      <c r="H80" s="49"/>
      <c r="I80" s="49"/>
      <c r="J80" s="1">
        <v>-6.1121802047106315E-2</v>
      </c>
      <c r="K80" s="1">
        <v>-9.1999553562131658E-2</v>
      </c>
      <c r="L80" s="1">
        <v>-1.6205499385659804E-2</v>
      </c>
      <c r="M80" s="1">
        <v>-1.5637161527207989E-2</v>
      </c>
      <c r="N80" s="1">
        <v>-3.8375516071762882E-3</v>
      </c>
      <c r="O80" s="1">
        <v>-0.45688807750577898</v>
      </c>
      <c r="P80" s="1">
        <v>9.5909708266519889E-3</v>
      </c>
      <c r="Q80" s="1">
        <v>-0.34186199408046819</v>
      </c>
      <c r="R80" s="1">
        <v>1.0535624570482556E-2</v>
      </c>
      <c r="S80" s="1">
        <v>-0.60446251581405286</v>
      </c>
      <c r="T80" s="1">
        <v>-9.5939400289468367E-3</v>
      </c>
      <c r="U80" s="1">
        <v>-0.61650710526041774</v>
      </c>
      <c r="V80" s="1">
        <v>-3.4195611372581647E-2</v>
      </c>
      <c r="W80" s="1">
        <v>-0.66553961713071919</v>
      </c>
      <c r="X80" s="1">
        <v>-6.9196242633124006E-3</v>
      </c>
      <c r="Y80" s="1">
        <v>-0.66988766816260237</v>
      </c>
      <c r="Z80" s="1">
        <v>2.6446278100855949E-2</v>
      </c>
      <c r="AA80" s="1">
        <v>-0.62012302421957977</v>
      </c>
      <c r="AB80" s="1">
        <v>1.4008167665403316E-2</v>
      </c>
      <c r="AC80" s="1">
        <v>-0.68379817754430539</v>
      </c>
      <c r="AD80" s="1">
        <v>-1.4763605942439414E-2</v>
      </c>
      <c r="AE80" s="1">
        <v>-0.68305791067077615</v>
      </c>
      <c r="AF80" s="1">
        <v>5.4715727758803845E-2</v>
      </c>
      <c r="AG80" s="1">
        <v>-0.6376819917636769</v>
      </c>
      <c r="AH80" s="1">
        <v>-5.0035345709510716E-2</v>
      </c>
      <c r="AI80" s="1">
        <v>-0.61677573265270003</v>
      </c>
      <c r="AL80" s="1">
        <f t="shared" si="32"/>
        <v>-1.6205499385659804E-2</v>
      </c>
      <c r="AM80" s="1">
        <f t="shared" si="33"/>
        <v>-1.5637161527207989E-2</v>
      </c>
      <c r="AN80" s="1">
        <f t="shared" si="34"/>
        <v>-3.8375516071762882E-3</v>
      </c>
      <c r="AO80" s="1">
        <f t="shared" si="35"/>
        <v>-0.45688807750577898</v>
      </c>
      <c r="AP80" s="1">
        <f t="shared" si="36"/>
        <v>9.5909708266519889E-3</v>
      </c>
      <c r="AQ80" s="1">
        <f t="shared" si="37"/>
        <v>-0.34186199408046819</v>
      </c>
      <c r="AS80" s="1">
        <v>41</v>
      </c>
      <c r="AT80" s="6">
        <f t="shared" si="44"/>
        <v>-2.3627590719963601E-3</v>
      </c>
      <c r="AU80" s="6">
        <f t="shared" si="45"/>
        <v>-2.23954549079565E-2</v>
      </c>
      <c r="AV80" s="6">
        <f t="shared" si="46"/>
        <v>0.33774665753235189</v>
      </c>
      <c r="AW80" s="6">
        <f t="shared" si="47"/>
        <v>-0.23454003337805579</v>
      </c>
      <c r="AX80" s="6">
        <f t="shared" si="48"/>
        <v>0.2221362403270831</v>
      </c>
      <c r="AY80" s="6">
        <f t="shared" si="49"/>
        <v>-0.24128959014469278</v>
      </c>
      <c r="AZ80" s="7">
        <f t="shared" si="50"/>
        <v>0.48058323267422576</v>
      </c>
      <c r="BA80" s="7">
        <f t="shared" si="51"/>
        <v>-0.19475918576043436</v>
      </c>
      <c r="BB80" s="7">
        <f t="shared" si="52"/>
        <v>0.49594029995277461</v>
      </c>
      <c r="BC80" s="7">
        <f t="shared" si="53"/>
        <v>-0.21249141603460492</v>
      </c>
      <c r="BD80" s="7">
        <f t="shared" si="54"/>
        <v>0.54849993318869339</v>
      </c>
      <c r="BE80" s="7">
        <f t="shared" si="55"/>
        <v>-0.22820492637816475</v>
      </c>
      <c r="BF80" s="7">
        <f t="shared" si="56"/>
        <v>0.54804550209979352</v>
      </c>
      <c r="BG80" s="7">
        <f t="shared" si="57"/>
        <v>-0.20058829166380607</v>
      </c>
      <c r="BH80" s="7">
        <f t="shared" si="58"/>
        <v>0.49324296677706225</v>
      </c>
      <c r="BI80" s="7">
        <f t="shared" si="59"/>
        <v>-0.17637083206227427</v>
      </c>
      <c r="BJ80" s="7">
        <f t="shared" si="60"/>
        <v>0.55811060665622958</v>
      </c>
      <c r="BK80" s="7">
        <f t="shared" si="61"/>
        <v>-0.17756290531442906</v>
      </c>
      <c r="BL80" s="7">
        <f t="shared" si="62"/>
        <v>0.5623777521551272</v>
      </c>
      <c r="BM80" s="7">
        <f t="shared" si="63"/>
        <v>-0.20602611702492013</v>
      </c>
      <c r="BN80" s="7">
        <f t="shared" si="64"/>
        <v>0.5056262357326291</v>
      </c>
      <c r="BO80" s="7">
        <f t="shared" si="65"/>
        <v>-0.14548177614999366</v>
      </c>
      <c r="BP80" s="7">
        <f t="shared" si="66"/>
        <v>0.50322742269008458</v>
      </c>
      <c r="BQ80" s="7">
        <f t="shared" si="67"/>
        <v>-0.25227177923439498</v>
      </c>
      <c r="BS80" s="1">
        <v>41</v>
      </c>
      <c r="BT80" s="1">
        <f t="shared" si="38"/>
        <v>-6.1121802047106301E-2</v>
      </c>
      <c r="BU80" s="1">
        <f t="shared" si="39"/>
        <v>-9.19995535621317E-2</v>
      </c>
      <c r="BV80" s="1">
        <f t="shared" si="72"/>
        <v>0.2221362403270831</v>
      </c>
      <c r="BW80" s="1">
        <f t="shared" si="73"/>
        <v>-0.24128959014469278</v>
      </c>
      <c r="BX80" s="1">
        <f t="shared" si="40"/>
        <v>-2.3627590719963601E-3</v>
      </c>
      <c r="BY80" s="1">
        <f t="shared" si="41"/>
        <v>-2.23954549079565E-2</v>
      </c>
      <c r="BZ80" s="1" t="e">
        <f t="shared" si="68"/>
        <v>#N/A</v>
      </c>
      <c r="CA80" s="1" t="e">
        <f t="shared" si="69"/>
        <v>#N/A</v>
      </c>
      <c r="CB80" s="1" t="e">
        <f t="shared" si="70"/>
        <v>#N/A</v>
      </c>
      <c r="CC80" s="1" t="e">
        <f t="shared" si="71"/>
        <v>#N/A</v>
      </c>
      <c r="CD80" s="1">
        <f t="shared" si="30"/>
        <v>0.52649778656145196</v>
      </c>
      <c r="CE80" s="1">
        <f t="shared" si="31"/>
        <v>-0.16351683695585476</v>
      </c>
      <c r="CG80" s="6">
        <f t="shared" si="42"/>
        <v>-6.1121802047106301E-2</v>
      </c>
      <c r="CH80" s="6">
        <f t="shared" si="43"/>
        <v>-9.19995535621317E-2</v>
      </c>
    </row>
    <row r="81" spans="2:86" hidden="1" x14ac:dyDescent="0.3">
      <c r="B81" s="49"/>
      <c r="C81" s="49"/>
      <c r="D81" s="49"/>
      <c r="E81" s="49"/>
      <c r="F81" s="49"/>
      <c r="G81" s="49">
        <v>42</v>
      </c>
      <c r="H81" s="49"/>
      <c r="I81" s="49"/>
      <c r="J81" s="1">
        <v>-6.2708364787896417E-2</v>
      </c>
      <c r="K81" s="1">
        <v>-9.4594254032258102E-2</v>
      </c>
      <c r="L81" s="1">
        <v>-1.4795917371248796E-2</v>
      </c>
      <c r="M81" s="1">
        <v>-2.2043601881546866E-2</v>
      </c>
      <c r="N81" s="1">
        <v>-4.0559547392699374E-3</v>
      </c>
      <c r="O81" s="1">
        <v>-0.45999573411045624</v>
      </c>
      <c r="P81" s="1">
        <v>8.6456256247528056E-3</v>
      </c>
      <c r="Q81" s="1">
        <v>-0.33711768063162501</v>
      </c>
      <c r="R81" s="1">
        <v>1.0015737585643223E-2</v>
      </c>
      <c r="S81" s="1">
        <v>-0.60288779734323927</v>
      </c>
      <c r="T81" s="1">
        <v>-1.0490948244444959E-2</v>
      </c>
      <c r="U81" s="1">
        <v>-0.61636972474437202</v>
      </c>
      <c r="V81" s="1">
        <v>-3.2830404696578365E-2</v>
      </c>
      <c r="W81" s="1">
        <v>-0.66585606088215077</v>
      </c>
      <c r="X81" s="1">
        <v>-6.6780206793144239E-3</v>
      </c>
      <c r="Y81" s="1">
        <v>-0.67138199853183123</v>
      </c>
      <c r="Z81" s="1">
        <v>-0.27395106624461069</v>
      </c>
      <c r="AA81" s="1" t="e">
        <v>#N/A</v>
      </c>
      <c r="AB81" s="1">
        <v>1.4415525950665526E-2</v>
      </c>
      <c r="AC81" s="1">
        <v>-0.68088904261854699</v>
      </c>
      <c r="AD81" s="1">
        <v>-1.4807297957579129E-2</v>
      </c>
      <c r="AE81" s="1">
        <v>-0.68212371014598383</v>
      </c>
      <c r="AF81" s="1">
        <v>5.177906466711097E-2</v>
      </c>
      <c r="AG81" s="1">
        <v>-0.63742239400029166</v>
      </c>
      <c r="AH81" s="1">
        <v>-5.2358124193027718E-2</v>
      </c>
      <c r="AI81" s="1">
        <v>-0.61797110909223429</v>
      </c>
      <c r="AL81" s="1">
        <f t="shared" si="32"/>
        <v>-1.4795917371248796E-2</v>
      </c>
      <c r="AM81" s="1">
        <f t="shared" si="33"/>
        <v>-2.2043601881546866E-2</v>
      </c>
      <c r="AN81" s="1">
        <f t="shared" si="34"/>
        <v>-4.0559547392699374E-3</v>
      </c>
      <c r="AO81" s="1">
        <f t="shared" si="35"/>
        <v>-0.45999573411045624</v>
      </c>
      <c r="AP81" s="1">
        <f t="shared" si="36"/>
        <v>8.6456256247528056E-3</v>
      </c>
      <c r="AQ81" s="1">
        <f t="shared" si="37"/>
        <v>-0.33711768063162501</v>
      </c>
      <c r="AS81" s="1">
        <v>42</v>
      </c>
      <c r="AT81" s="6">
        <f t="shared" si="44"/>
        <v>2.8350238792285301E-3</v>
      </c>
      <c r="AU81" s="6">
        <f t="shared" si="45"/>
        <v>-2.6397011087870601E-2</v>
      </c>
      <c r="AV81" s="6">
        <f t="shared" si="46"/>
        <v>0.34084502715622189</v>
      </c>
      <c r="AW81" s="6">
        <f t="shared" si="47"/>
        <v>-0.23421547956960698</v>
      </c>
      <c r="AX81" s="6">
        <f t="shared" si="48"/>
        <v>0.21762816113151817</v>
      </c>
      <c r="AY81" s="6">
        <f t="shared" si="49"/>
        <v>-0.24304441481346831</v>
      </c>
      <c r="AZ81" s="7">
        <f t="shared" si="50"/>
        <v>0.47912271514286714</v>
      </c>
      <c r="BA81" s="7">
        <f t="shared" si="51"/>
        <v>-0.19554462148658955</v>
      </c>
      <c r="BB81" s="7">
        <f t="shared" si="52"/>
        <v>0.49596077039743341</v>
      </c>
      <c r="BC81" s="7">
        <f t="shared" si="53"/>
        <v>-0.21339865255600146</v>
      </c>
      <c r="BD81" s="7">
        <f t="shared" si="54"/>
        <v>0.54857450379706885</v>
      </c>
      <c r="BE81" s="7">
        <f t="shared" si="55"/>
        <v>-0.22680551037840258</v>
      </c>
      <c r="BF81" s="7">
        <f t="shared" si="56"/>
        <v>0.54947517621089259</v>
      </c>
      <c r="BG81" s="7">
        <f t="shared" si="57"/>
        <v>-0.20009087083568039</v>
      </c>
      <c r="BH81" s="7" t="e">
        <f t="shared" si="58"/>
        <v>#N/A</v>
      </c>
      <c r="BI81" s="7" t="e">
        <f t="shared" si="59"/>
        <v>#N/A</v>
      </c>
      <c r="BJ81" s="7">
        <f t="shared" si="60"/>
        <v>0.55517493100289073</v>
      </c>
      <c r="BK81" s="7">
        <f t="shared" si="61"/>
        <v>-0.17766690169529425</v>
      </c>
      <c r="BL81" s="7">
        <f t="shared" si="62"/>
        <v>0.56146533127425124</v>
      </c>
      <c r="BM81" s="7">
        <f t="shared" si="63"/>
        <v>-0.20623136747888013</v>
      </c>
      <c r="BN81" s="7">
        <f t="shared" si="64"/>
        <v>0.50588052803687689</v>
      </c>
      <c r="BO81" s="7">
        <f t="shared" si="65"/>
        <v>-0.14841890340921576</v>
      </c>
      <c r="BP81" s="7">
        <f t="shared" si="66"/>
        <v>0.50480798492629275</v>
      </c>
      <c r="BQ81" s="7">
        <f t="shared" si="67"/>
        <v>-0.25435169455314127</v>
      </c>
      <c r="BS81" s="1">
        <v>42</v>
      </c>
      <c r="BT81" s="1">
        <f t="shared" si="38"/>
        <v>-6.2708364787896403E-2</v>
      </c>
      <c r="BU81" s="1">
        <f t="shared" si="39"/>
        <v>-9.4594254032258102E-2</v>
      </c>
      <c r="BV81" s="1" t="e">
        <f t="shared" si="72"/>
        <v>#N/A</v>
      </c>
      <c r="BW81" s="1" t="e">
        <f t="shared" si="73"/>
        <v>#N/A</v>
      </c>
      <c r="BX81" s="1">
        <f t="shared" si="40"/>
        <v>2.8350238792285301E-3</v>
      </c>
      <c r="BY81" s="1">
        <f t="shared" si="41"/>
        <v>-2.6397011087870601E-2</v>
      </c>
      <c r="BZ81" s="1" t="e">
        <f t="shared" si="68"/>
        <v>#N/A</v>
      </c>
      <c r="CA81" s="1" t="e">
        <f t="shared" si="69"/>
        <v>#N/A</v>
      </c>
      <c r="CB81" s="1" t="e">
        <f t="shared" si="70"/>
        <v>#N/A</v>
      </c>
      <c r="CC81" s="1" t="e">
        <f t="shared" si="71"/>
        <v>#N/A</v>
      </c>
      <c r="CD81" s="1">
        <f t="shared" si="30"/>
        <v>0.52531783368934926</v>
      </c>
      <c r="CE81" s="1">
        <f t="shared" si="31"/>
        <v>-0.16337890384123877</v>
      </c>
      <c r="CG81" s="6">
        <f t="shared" si="42"/>
        <v>-6.2708364787896403E-2</v>
      </c>
      <c r="CH81" s="6">
        <f t="shared" si="43"/>
        <v>-9.4594254032258102E-2</v>
      </c>
    </row>
    <row r="82" spans="2:86" hidden="1" x14ac:dyDescent="0.3">
      <c r="B82" s="49"/>
      <c r="C82" s="49"/>
      <c r="D82" s="49"/>
      <c r="E82" s="49"/>
      <c r="F82" s="49"/>
      <c r="G82" s="49">
        <v>43</v>
      </c>
      <c r="H82" s="49"/>
      <c r="I82" s="49"/>
      <c r="J82" s="1">
        <v>-6.4657772183927209E-2</v>
      </c>
      <c r="K82" s="1">
        <v>-9.7044138778400194E-2</v>
      </c>
      <c r="L82" s="1">
        <v>-1.4169326204210884E-2</v>
      </c>
      <c r="M82" s="1">
        <v>-2.8428078273704159E-2</v>
      </c>
      <c r="N82" s="1">
        <v>-4.5578394099209897E-3</v>
      </c>
      <c r="O82" s="1">
        <v>-0.46336744634936178</v>
      </c>
      <c r="P82" s="1">
        <v>6.9378868911265899E-3</v>
      </c>
      <c r="Q82" s="1">
        <v>-0.33067228271621646</v>
      </c>
      <c r="R82" s="1">
        <v>9.1552139517691658E-3</v>
      </c>
      <c r="S82" s="1">
        <v>-0.60143910320654326</v>
      </c>
      <c r="T82" s="1">
        <v>-1.1392495678793751E-2</v>
      </c>
      <c r="U82" s="1">
        <v>-0.61628320300297801</v>
      </c>
      <c r="V82" s="1">
        <v>-3.1337904657531404E-2</v>
      </c>
      <c r="W82" s="1">
        <v>-0.66586208063474883</v>
      </c>
      <c r="X82" s="1">
        <v>-5.7147789156373995E-3</v>
      </c>
      <c r="Y82" s="1">
        <v>-0.67264282757866678</v>
      </c>
      <c r="Z82" s="1">
        <v>-0.42445520425508665</v>
      </c>
      <c r="AA82" s="1" t="e">
        <v>#N/A</v>
      </c>
      <c r="AB82" s="1">
        <v>1.4450277819717337E-2</v>
      </c>
      <c r="AC82" s="1">
        <v>-0.67809138700306126</v>
      </c>
      <c r="AD82" s="1">
        <v>-1.4832247391657507E-2</v>
      </c>
      <c r="AE82" s="1">
        <v>-0.68056573309523327</v>
      </c>
      <c r="AF82" s="1">
        <v>4.9061065021137662E-2</v>
      </c>
      <c r="AG82" s="1">
        <v>-0.63793534200004165</v>
      </c>
      <c r="AH82" s="1">
        <v>-5.4108473013286404E-2</v>
      </c>
      <c r="AI82" s="1">
        <v>-0.61975716968804018</v>
      </c>
      <c r="AL82" s="1">
        <f t="shared" si="32"/>
        <v>-1.4169326204210884E-2</v>
      </c>
      <c r="AM82" s="1">
        <f t="shared" si="33"/>
        <v>-2.8428078273704159E-2</v>
      </c>
      <c r="AN82" s="1">
        <f t="shared" si="34"/>
        <v>-4.5578394099209897E-3</v>
      </c>
      <c r="AO82" s="1">
        <f t="shared" si="35"/>
        <v>-0.46336744634936178</v>
      </c>
      <c r="AP82" s="1">
        <f t="shared" si="36"/>
        <v>6.9378868911265899E-3</v>
      </c>
      <c r="AQ82" s="1">
        <f t="shared" si="37"/>
        <v>-0.33067228271621646</v>
      </c>
      <c r="AS82" s="1">
        <v>43</v>
      </c>
      <c r="AT82" s="6">
        <f t="shared" si="44"/>
        <v>7.4188828800602798E-3</v>
      </c>
      <c r="AU82" s="6">
        <f t="shared" si="45"/>
        <v>-3.0885038711796001E-2</v>
      </c>
      <c r="AV82" s="6">
        <f t="shared" si="46"/>
        <v>0.34425266686848088</v>
      </c>
      <c r="AW82" s="6">
        <f t="shared" si="47"/>
        <v>-0.23412424779847879</v>
      </c>
      <c r="AX82" s="6">
        <f t="shared" si="48"/>
        <v>0.21157722901220055</v>
      </c>
      <c r="AY82" s="6">
        <f t="shared" si="49"/>
        <v>-0.24584544076081158</v>
      </c>
      <c r="AZ82" s="7">
        <f t="shared" si="50"/>
        <v>0.47784545828616709</v>
      </c>
      <c r="BA82" s="7">
        <f t="shared" si="51"/>
        <v>-0.19664363492971296</v>
      </c>
      <c r="BB82" s="7">
        <f t="shared" si="52"/>
        <v>0.49603211518475943</v>
      </c>
      <c r="BC82" s="7">
        <f t="shared" si="53"/>
        <v>-0.21430152780177805</v>
      </c>
      <c r="BD82" s="7">
        <f t="shared" si="54"/>
        <v>0.54832126218415034</v>
      </c>
      <c r="BE82" s="7">
        <f t="shared" si="55"/>
        <v>-0.22533463944950946</v>
      </c>
      <c r="BF82" s="7">
        <f t="shared" si="56"/>
        <v>0.55054958525452402</v>
      </c>
      <c r="BG82" s="7">
        <f t="shared" si="57"/>
        <v>-0.19892332221245357</v>
      </c>
      <c r="BH82" s="7" t="e">
        <f t="shared" si="58"/>
        <v>#N/A</v>
      </c>
      <c r="BI82" s="7" t="e">
        <f t="shared" si="59"/>
        <v>#N/A</v>
      </c>
      <c r="BJ82" s="7">
        <f t="shared" si="60"/>
        <v>0.55241374346377081</v>
      </c>
      <c r="BK82" s="7">
        <f t="shared" si="61"/>
        <v>-0.17811848558458915</v>
      </c>
      <c r="BL82" s="7">
        <f t="shared" si="62"/>
        <v>0.55993535581941856</v>
      </c>
      <c r="BM82" s="7">
        <f t="shared" si="63"/>
        <v>-0.20652647775070354</v>
      </c>
      <c r="BN82" s="7">
        <f t="shared" si="64"/>
        <v>0.50685765888934553</v>
      </c>
      <c r="BO82" s="7">
        <f t="shared" si="65"/>
        <v>-0.15100653804786027</v>
      </c>
      <c r="BP82" s="7">
        <f t="shared" si="66"/>
        <v>0.50687085613131133</v>
      </c>
      <c r="BQ82" s="7">
        <f t="shared" si="67"/>
        <v>-0.25576530547414345</v>
      </c>
      <c r="BS82" s="1">
        <v>43</v>
      </c>
      <c r="BT82" s="1">
        <f t="shared" si="38"/>
        <v>-6.4657772183927195E-2</v>
      </c>
      <c r="BU82" s="1">
        <f t="shared" si="39"/>
        <v>-9.7044138778400194E-2</v>
      </c>
      <c r="BV82" s="1" t="e">
        <f t="shared" si="72"/>
        <v>#N/A</v>
      </c>
      <c r="BW82" s="1" t="e">
        <f t="shared" si="73"/>
        <v>#N/A</v>
      </c>
      <c r="BX82" s="1">
        <f t="shared" si="40"/>
        <v>7.4188828800602798E-3</v>
      </c>
      <c r="BY82" s="1">
        <f t="shared" si="41"/>
        <v>-3.0885038711796001E-2</v>
      </c>
      <c r="BZ82" s="1" t="e">
        <f t="shared" si="68"/>
        <v>#N/A</v>
      </c>
      <c r="CA82" s="1" t="e">
        <f t="shared" si="69"/>
        <v>#N/A</v>
      </c>
      <c r="CB82" s="1" t="e">
        <f t="shared" si="70"/>
        <v>#N/A</v>
      </c>
      <c r="CC82" s="1" t="e">
        <f t="shared" si="71"/>
        <v>#N/A</v>
      </c>
      <c r="CD82" s="1">
        <f t="shared" si="30"/>
        <v>0.52394212856018452</v>
      </c>
      <c r="CE82" s="1">
        <f t="shared" si="31"/>
        <v>-0.16317135787471015</v>
      </c>
      <c r="CG82" s="6">
        <f t="shared" si="42"/>
        <v>-6.4657772183927195E-2</v>
      </c>
      <c r="CH82" s="6">
        <f t="shared" si="43"/>
        <v>-9.7044138778400194E-2</v>
      </c>
    </row>
    <row r="83" spans="2:86" hidden="1" x14ac:dyDescent="0.3">
      <c r="B83" s="49"/>
      <c r="C83" s="49"/>
      <c r="D83" s="49"/>
      <c r="E83" s="49"/>
      <c r="F83" s="49"/>
      <c r="G83" s="49">
        <v>44</v>
      </c>
      <c r="H83" s="49"/>
      <c r="I83" s="49"/>
      <c r="J83" s="1">
        <v>-6.690213118765484E-2</v>
      </c>
      <c r="K83" s="1">
        <v>-9.9302497774318516E-2</v>
      </c>
      <c r="L83" s="1">
        <v>-1.4095201899248197E-2</v>
      </c>
      <c r="M83" s="1">
        <v>-3.48208521626856E-2</v>
      </c>
      <c r="N83" s="1">
        <v>-5.1644677757761732E-3</v>
      </c>
      <c r="O83" s="1">
        <v>-0.46682896678918778</v>
      </c>
      <c r="P83" s="1">
        <v>4.9778066364356442E-3</v>
      </c>
      <c r="Q83" s="1">
        <v>-0.32396458628355451</v>
      </c>
      <c r="R83" s="1">
        <v>8.1278618229243555E-3</v>
      </c>
      <c r="S83" s="1">
        <v>-0.60020487495834984</v>
      </c>
      <c r="T83" s="1">
        <v>-1.2295800230117195E-2</v>
      </c>
      <c r="U83" s="1">
        <v>-0.61621249531435485</v>
      </c>
      <c r="V83" s="1">
        <v>-2.9934675922551356E-2</v>
      </c>
      <c r="W83" s="1">
        <v>-0.66564357988504563</v>
      </c>
      <c r="X83" s="1">
        <v>-4.369608254024401E-3</v>
      </c>
      <c r="Y83" s="1">
        <v>-0.67363969860888417</v>
      </c>
      <c r="Z83" s="1">
        <v>-0.4253481043961766</v>
      </c>
      <c r="AA83" s="1" t="e">
        <v>#N/A</v>
      </c>
      <c r="AB83" s="1">
        <v>1.4330159350986183E-2</v>
      </c>
      <c r="AC83" s="1">
        <v>-0.67549228560569774</v>
      </c>
      <c r="AD83" s="1">
        <v>-1.4779932487661079E-2</v>
      </c>
      <c r="AE83" s="1">
        <v>-0.67866218970615799</v>
      </c>
      <c r="AF83" s="1">
        <v>4.6738416694433495E-2</v>
      </c>
      <c r="AG83" s="1">
        <v>-0.6391304418563486</v>
      </c>
      <c r="AH83" s="1">
        <v>-5.5109167399883342E-2</v>
      </c>
      <c r="AI83" s="1">
        <v>-0.62204283721027098</v>
      </c>
      <c r="AL83" s="1">
        <f t="shared" si="32"/>
        <v>-1.4095201899248197E-2</v>
      </c>
      <c r="AM83" s="1">
        <f t="shared" si="33"/>
        <v>-3.48208521626856E-2</v>
      </c>
      <c r="AN83" s="1">
        <f t="shared" si="34"/>
        <v>-5.1644677757761732E-3</v>
      </c>
      <c r="AO83" s="1">
        <f t="shared" si="35"/>
        <v>-0.46682896678918778</v>
      </c>
      <c r="AP83" s="1">
        <f t="shared" si="36"/>
        <v>4.9778066364356442E-3</v>
      </c>
      <c r="AQ83" s="1">
        <f t="shared" si="37"/>
        <v>-0.32396458628355451</v>
      </c>
      <c r="AS83" s="1">
        <v>44</v>
      </c>
      <c r="AT83" s="6">
        <f t="shared" si="44"/>
        <v>1.1584861239341901E-2</v>
      </c>
      <c r="AU83" s="6">
        <f t="shared" si="45"/>
        <v>-3.5734541440759701E-2</v>
      </c>
      <c r="AV83" s="6">
        <f t="shared" si="46"/>
        <v>0.34776693894508293</v>
      </c>
      <c r="AW83" s="6">
        <f t="shared" si="47"/>
        <v>-0.23412057340003747</v>
      </c>
      <c r="AX83" s="6">
        <f t="shared" si="48"/>
        <v>0.20531180192477075</v>
      </c>
      <c r="AY83" s="6">
        <f t="shared" si="49"/>
        <v>-0.2489405222540321</v>
      </c>
      <c r="AZ83" s="7">
        <f t="shared" si="50"/>
        <v>0.47680837856335573</v>
      </c>
      <c r="BA83" s="7">
        <f t="shared" si="51"/>
        <v>-0.19786970075739677</v>
      </c>
      <c r="BB83" s="7">
        <f t="shared" si="52"/>
        <v>0.49611933889402143</v>
      </c>
      <c r="BC83" s="7">
        <f t="shared" si="53"/>
        <v>-0.21520338738852901</v>
      </c>
      <c r="BD83" s="7">
        <f t="shared" si="54"/>
        <v>0.54786241283912451</v>
      </c>
      <c r="BE83" s="7">
        <f t="shared" si="55"/>
        <v>-0.22399067116905647</v>
      </c>
      <c r="BF83" s="7">
        <f t="shared" si="56"/>
        <v>0.55129772513979536</v>
      </c>
      <c r="BG83" s="7">
        <f t="shared" si="57"/>
        <v>-0.19742548287800635</v>
      </c>
      <c r="BH83" s="7" t="e">
        <f t="shared" si="58"/>
        <v>#N/A</v>
      </c>
      <c r="BI83" s="7" t="e">
        <f t="shared" si="59"/>
        <v>#N/A</v>
      </c>
      <c r="BJ83" s="7">
        <f t="shared" si="60"/>
        <v>0.54987498660998169</v>
      </c>
      <c r="BK83" s="7">
        <f t="shared" si="61"/>
        <v>-0.17868810840509927</v>
      </c>
      <c r="BL83" s="7">
        <f t="shared" si="62"/>
        <v>0.55805164714391819</v>
      </c>
      <c r="BM83" s="7">
        <f t="shared" si="63"/>
        <v>-0.20680550446827264</v>
      </c>
      <c r="BN83" s="7">
        <f t="shared" si="64"/>
        <v>0.50843792614275363</v>
      </c>
      <c r="BO83" s="7">
        <f t="shared" si="65"/>
        <v>-0.15308637321534166</v>
      </c>
      <c r="BP83" s="7">
        <f t="shared" si="66"/>
        <v>0.50929556798464648</v>
      </c>
      <c r="BQ83" s="7">
        <f t="shared" si="67"/>
        <v>-0.25635389506447198</v>
      </c>
      <c r="BS83" s="1">
        <v>44</v>
      </c>
      <c r="BT83" s="1">
        <f t="shared" si="38"/>
        <v>-6.6902131187654798E-2</v>
      </c>
      <c r="BU83" s="1">
        <f t="shared" si="39"/>
        <v>-9.9302497774318502E-2</v>
      </c>
      <c r="BV83" s="1" t="e">
        <f t="shared" si="72"/>
        <v>#N/A</v>
      </c>
      <c r="BW83" s="1" t="e">
        <f t="shared" si="73"/>
        <v>#N/A</v>
      </c>
      <c r="BX83" s="1">
        <f t="shared" si="40"/>
        <v>1.1584861239341901E-2</v>
      </c>
      <c r="BY83" s="1">
        <f t="shared" si="41"/>
        <v>-3.5734541440759701E-2</v>
      </c>
      <c r="BZ83" s="1" t="e">
        <f t="shared" si="68"/>
        <v>#N/A</v>
      </c>
      <c r="CA83" s="1" t="e">
        <f t="shared" si="69"/>
        <v>#N/A</v>
      </c>
      <c r="CB83" s="1" t="e">
        <f t="shared" si="70"/>
        <v>#N/A</v>
      </c>
      <c r="CC83" s="1" t="e">
        <f t="shared" si="71"/>
        <v>#N/A</v>
      </c>
      <c r="CD83" s="1">
        <f t="shared" si="30"/>
        <v>0.52253055144660265</v>
      </c>
      <c r="CE83" s="1">
        <f t="shared" si="31"/>
        <v>-0.16302852085938496</v>
      </c>
      <c r="CG83" s="6">
        <f t="shared" si="42"/>
        <v>-6.6902131187654798E-2</v>
      </c>
      <c r="CH83" s="6">
        <f t="shared" si="43"/>
        <v>-9.9302497774318502E-2</v>
      </c>
    </row>
    <row r="84" spans="2:86" hidden="1" x14ac:dyDescent="0.3">
      <c r="B84" s="49"/>
      <c r="C84" s="49"/>
      <c r="D84" s="49"/>
      <c r="E84" s="49"/>
      <c r="F84" s="49"/>
      <c r="G84" s="49">
        <v>45</v>
      </c>
      <c r="H84" s="49"/>
      <c r="I84" s="49"/>
      <c r="J84" s="1">
        <v>-6.9373548751535841E-2</v>
      </c>
      <c r="K84" s="1">
        <v>-0.1013226209937733</v>
      </c>
      <c r="L84" s="1">
        <v>-1.4343020471063578E-2</v>
      </c>
      <c r="M84" s="1">
        <v>-4.1252185007497069E-2</v>
      </c>
      <c r="N84" s="1">
        <v>-5.6971019934817435E-3</v>
      </c>
      <c r="O84" s="1">
        <v>-0.47020604799662641</v>
      </c>
      <c r="P84" s="1">
        <v>3.2754368713426266E-3</v>
      </c>
      <c r="Q84" s="1">
        <v>-0.31843337728295046</v>
      </c>
      <c r="R84" s="1">
        <v>7.1074893531727608E-3</v>
      </c>
      <c r="S84" s="1">
        <v>-0.59927355415304362</v>
      </c>
      <c r="T84" s="1">
        <v>-1.31980797965388E-2</v>
      </c>
      <c r="U84" s="1">
        <v>-0.61612255695662144</v>
      </c>
      <c r="V84" s="1">
        <v>-2.8837283158749661E-2</v>
      </c>
      <c r="W84" s="1">
        <v>-0.66528646212957376</v>
      </c>
      <c r="X84" s="1">
        <v>-2.9822179762177946E-3</v>
      </c>
      <c r="Y84" s="1">
        <v>-0.67434215492825766</v>
      </c>
      <c r="Z84" s="1">
        <v>-0.27691173513348799</v>
      </c>
      <c r="AA84" s="1" t="e">
        <v>#N/A</v>
      </c>
      <c r="AB84" s="1">
        <v>1.4272906622899262E-2</v>
      </c>
      <c r="AC84" s="1">
        <v>-0.67317881333430518</v>
      </c>
      <c r="AD84" s="1">
        <v>-1.4591831488577445E-2</v>
      </c>
      <c r="AE84" s="1">
        <v>-0.6766912901663924</v>
      </c>
      <c r="AF84" s="1">
        <v>4.4987807560549015E-2</v>
      </c>
      <c r="AG84" s="1">
        <v>-0.64091729966263356</v>
      </c>
      <c r="AH84" s="1">
        <v>-5.6083147100626764E-2</v>
      </c>
      <c r="AI84" s="1">
        <v>-0.62538672843041299</v>
      </c>
      <c r="AL84" s="1">
        <f t="shared" si="32"/>
        <v>-1.4343020471063578E-2</v>
      </c>
      <c r="AM84" s="1">
        <f t="shared" si="33"/>
        <v>-4.1252185007497069E-2</v>
      </c>
      <c r="AN84" s="1">
        <f t="shared" si="34"/>
        <v>-5.6971019934817435E-3</v>
      </c>
      <c r="AO84" s="1">
        <f t="shared" si="35"/>
        <v>-0.47020604799662641</v>
      </c>
      <c r="AP84" s="1">
        <f t="shared" si="36"/>
        <v>3.2754368713426266E-3</v>
      </c>
      <c r="AQ84" s="1">
        <f t="shared" si="37"/>
        <v>-0.31843337728295046</v>
      </c>
      <c r="AS84" s="1">
        <v>45</v>
      </c>
      <c r="AT84" s="6">
        <f t="shared" si="44"/>
        <v>1.55290022659159E-2</v>
      </c>
      <c r="AU84" s="6">
        <f t="shared" si="45"/>
        <v>-4.0820522935789201E-2</v>
      </c>
      <c r="AV84" s="6">
        <f t="shared" si="46"/>
        <v>0.35118520566198791</v>
      </c>
      <c r="AW84" s="6">
        <f t="shared" si="47"/>
        <v>-0.23405869170964869</v>
      </c>
      <c r="AX84" s="6">
        <f t="shared" si="48"/>
        <v>0.20016023782486861</v>
      </c>
      <c r="AY84" s="6">
        <f t="shared" si="49"/>
        <v>-0.25157751356043911</v>
      </c>
      <c r="AZ84" s="7">
        <f t="shared" si="50"/>
        <v>0.47606839243366245</v>
      </c>
      <c r="BA84" s="7">
        <f t="shared" si="51"/>
        <v>-0.19903629363723307</v>
      </c>
      <c r="BB84" s="7">
        <f t="shared" si="52"/>
        <v>0.49618744610448751</v>
      </c>
      <c r="BC84" s="7">
        <f t="shared" si="53"/>
        <v>-0.21610757693284824</v>
      </c>
      <c r="BD84" s="7">
        <f t="shared" si="54"/>
        <v>0.54732016025117847</v>
      </c>
      <c r="BE84" s="7">
        <f t="shared" si="55"/>
        <v>-0.22297196311461526</v>
      </c>
      <c r="BF84" s="7">
        <f t="shared" si="56"/>
        <v>0.55174859177581281</v>
      </c>
      <c r="BG84" s="7">
        <f t="shared" si="57"/>
        <v>-0.19593718991621875</v>
      </c>
      <c r="BH84" s="7" t="e">
        <f t="shared" si="58"/>
        <v>#N/A</v>
      </c>
      <c r="BI84" s="7" t="e">
        <f t="shared" si="59"/>
        <v>#N/A</v>
      </c>
      <c r="BJ84" s="7">
        <f t="shared" si="60"/>
        <v>0.54760660301263431</v>
      </c>
      <c r="BK84" s="7">
        <f t="shared" si="61"/>
        <v>-0.17914622157961055</v>
      </c>
      <c r="BL84" s="7">
        <f t="shared" si="62"/>
        <v>0.55607802660104066</v>
      </c>
      <c r="BM84" s="7">
        <f t="shared" si="63"/>
        <v>-0.20696250425947058</v>
      </c>
      <c r="BN84" s="7">
        <f t="shared" si="64"/>
        <v>0.51050162764981966</v>
      </c>
      <c r="BO84" s="7">
        <f t="shared" si="65"/>
        <v>-0.15450010206107376</v>
      </c>
      <c r="BP84" s="7">
        <f t="shared" si="66"/>
        <v>0.51275778778359049</v>
      </c>
      <c r="BQ84" s="7">
        <f t="shared" si="67"/>
        <v>-0.25673241720834655</v>
      </c>
      <c r="BS84" s="1">
        <v>45</v>
      </c>
      <c r="BT84" s="1">
        <f t="shared" si="38"/>
        <v>-6.9373548751535799E-2</v>
      </c>
      <c r="BU84" s="1">
        <f t="shared" si="39"/>
        <v>-0.101322620993773</v>
      </c>
      <c r="BV84" s="1" t="e">
        <f t="shared" si="72"/>
        <v>#N/A</v>
      </c>
      <c r="BW84" s="1" t="e">
        <f t="shared" si="73"/>
        <v>#N/A</v>
      </c>
      <c r="BX84" s="1">
        <f t="shared" si="40"/>
        <v>1.55290022659159E-2</v>
      </c>
      <c r="BY84" s="1">
        <f t="shared" si="41"/>
        <v>-4.0820522935789201E-2</v>
      </c>
      <c r="BZ84" s="1" t="e">
        <f t="shared" si="68"/>
        <v>#N/A</v>
      </c>
      <c r="CA84" s="1" t="e">
        <f t="shared" si="69"/>
        <v>#N/A</v>
      </c>
      <c r="CB84" s="1" t="e">
        <f t="shared" si="70"/>
        <v>#N/A</v>
      </c>
      <c r="CC84" s="1" t="e">
        <f t="shared" si="71"/>
        <v>#N/A</v>
      </c>
      <c r="CD84" s="1">
        <f t="shared" si="30"/>
        <v>0.52124298262124857</v>
      </c>
      <c r="CE84" s="1">
        <f t="shared" si="31"/>
        <v>-0.16308471459837914</v>
      </c>
      <c r="CG84" s="6">
        <f t="shared" si="42"/>
        <v>-6.9373548751535799E-2</v>
      </c>
      <c r="CH84" s="6">
        <f t="shared" si="43"/>
        <v>-0.101322620993773</v>
      </c>
    </row>
    <row r="85" spans="2:86" hidden="1" x14ac:dyDescent="0.3">
      <c r="B85" s="49"/>
      <c r="C85" s="49"/>
      <c r="D85" s="49"/>
      <c r="E85" s="49"/>
      <c r="F85" s="49"/>
      <c r="G85" s="49">
        <v>46</v>
      </c>
      <c r="H85" s="49"/>
      <c r="I85" s="49"/>
      <c r="J85" s="1">
        <v>-7.2004131828026369E-2</v>
      </c>
      <c r="K85" s="1">
        <v>-0.10305779841052501</v>
      </c>
      <c r="L85" s="1">
        <v>-1.4682257934359278E-2</v>
      </c>
      <c r="M85" s="1">
        <v>-4.7752338267144263E-2</v>
      </c>
      <c r="N85" s="1">
        <v>-5.9770042196838373E-3</v>
      </c>
      <c r="O85" s="1">
        <v>-0.47332444253837025</v>
      </c>
      <c r="P85" s="1">
        <v>2.3408296065099612E-3</v>
      </c>
      <c r="Q85" s="1">
        <v>-0.31551744166371648</v>
      </c>
      <c r="R85" s="1">
        <v>6.2679046965784758E-3</v>
      </c>
      <c r="S85" s="1">
        <v>-0.59873358234500929</v>
      </c>
      <c r="T85" s="1">
        <v>-1.4096552276182306E-2</v>
      </c>
      <c r="U85" s="1">
        <v>-0.61597834320789691</v>
      </c>
      <c r="V85" s="1">
        <v>-2.8262291033236808E-2</v>
      </c>
      <c r="W85" s="1">
        <v>-0.66487663086486604</v>
      </c>
      <c r="X85" s="1">
        <v>-1.8923173639600612E-3</v>
      </c>
      <c r="Y85" s="1">
        <v>-0.67471973984256239</v>
      </c>
      <c r="Z85" s="1">
        <v>2.0571935067369203E-2</v>
      </c>
      <c r="AA85" s="1">
        <v>-0.68835366599679293</v>
      </c>
      <c r="AB85" s="1">
        <v>1.4496255713884125E-2</v>
      </c>
      <c r="AC85" s="1">
        <v>-0.67123804509673257</v>
      </c>
      <c r="AD85" s="1">
        <v>-1.4209422637393493E-2</v>
      </c>
      <c r="AE85" s="1">
        <v>-0.67493124466357068</v>
      </c>
      <c r="AF85" s="1">
        <v>4.3985925493034046E-2</v>
      </c>
      <c r="AG85" s="1">
        <v>-0.64320552151231813</v>
      </c>
      <c r="AH85" s="1">
        <v>-5.8405714079322775E-2</v>
      </c>
      <c r="AI85" s="1">
        <v>-0.63336062287844397</v>
      </c>
      <c r="AL85" s="1">
        <f t="shared" si="32"/>
        <v>-1.4682257934359278E-2</v>
      </c>
      <c r="AM85" s="1">
        <f t="shared" si="33"/>
        <v>-4.7752338267144263E-2</v>
      </c>
      <c r="AN85" s="1">
        <f t="shared" si="34"/>
        <v>-5.9770042196838373E-3</v>
      </c>
      <c r="AO85" s="1">
        <f t="shared" si="35"/>
        <v>-0.47332444253837025</v>
      </c>
      <c r="AP85" s="1">
        <f t="shared" si="36"/>
        <v>2.3408296065099612E-3</v>
      </c>
      <c r="AQ85" s="1">
        <f t="shared" si="37"/>
        <v>-0.31551744166371648</v>
      </c>
      <c r="AS85" s="1">
        <v>46</v>
      </c>
      <c r="AT85" s="6">
        <f t="shared" si="44"/>
        <v>1.9447349268625298E-2</v>
      </c>
      <c r="AU85" s="6">
        <f t="shared" si="45"/>
        <v>-4.6017986857911697E-2</v>
      </c>
      <c r="AV85" s="6">
        <f t="shared" si="46"/>
        <v>0.35430482929515289</v>
      </c>
      <c r="AW85" s="6">
        <f t="shared" si="47"/>
        <v>-0.23379283806267759</v>
      </c>
      <c r="AX85" s="6">
        <f t="shared" si="48"/>
        <v>0.19745089466813509</v>
      </c>
      <c r="AY85" s="6">
        <f t="shared" si="49"/>
        <v>-0.2530042689473419</v>
      </c>
      <c r="AZ85" s="7">
        <f t="shared" si="50"/>
        <v>0.47568241635631692</v>
      </c>
      <c r="BA85" s="7">
        <f t="shared" si="51"/>
        <v>-0.1999568882368139</v>
      </c>
      <c r="BB85" s="7">
        <f t="shared" si="52"/>
        <v>0.49620144139542666</v>
      </c>
      <c r="BC85" s="7">
        <f t="shared" si="53"/>
        <v>-0.21701744205132981</v>
      </c>
      <c r="BD85" s="7">
        <f t="shared" si="54"/>
        <v>0.54681670890949929</v>
      </c>
      <c r="BE85" s="7">
        <f t="shared" si="55"/>
        <v>-0.22247687286375656</v>
      </c>
      <c r="BF85" s="7">
        <f t="shared" si="56"/>
        <v>0.55193118107168393</v>
      </c>
      <c r="BG85" s="7">
        <f t="shared" si="57"/>
        <v>-0.19479828041097105</v>
      </c>
      <c r="BH85" s="7">
        <f t="shared" si="58"/>
        <v>0.56145710075501598</v>
      </c>
      <c r="BI85" s="7">
        <f t="shared" si="59"/>
        <v>-0.17030780401984708</v>
      </c>
      <c r="BJ85" s="7">
        <f t="shared" si="60"/>
        <v>0.54565653524283997</v>
      </c>
      <c r="BK85" s="7">
        <f t="shared" si="61"/>
        <v>-0.17926327653090887</v>
      </c>
      <c r="BL85" s="7">
        <f t="shared" si="62"/>
        <v>0.55427831554407569</v>
      </c>
      <c r="BM85" s="7">
        <f t="shared" si="63"/>
        <v>-0.20689153375218003</v>
      </c>
      <c r="BN85" s="7">
        <f t="shared" si="64"/>
        <v>0.5129290612632621</v>
      </c>
      <c r="BO85" s="7">
        <f t="shared" si="65"/>
        <v>-0.15508941773447105</v>
      </c>
      <c r="BP85" s="7">
        <f t="shared" si="66"/>
        <v>0.52101385038107229</v>
      </c>
      <c r="BQ85" s="7">
        <f t="shared" si="67"/>
        <v>-0.25763504693604755</v>
      </c>
      <c r="BS85" s="1">
        <v>46</v>
      </c>
      <c r="BT85" s="1">
        <f t="shared" si="38"/>
        <v>-7.2004131828026396E-2</v>
      </c>
      <c r="BU85" s="1">
        <f t="shared" si="39"/>
        <v>-0.103057798410525</v>
      </c>
      <c r="BV85" s="1" t="e">
        <f t="shared" si="72"/>
        <v>#N/A</v>
      </c>
      <c r="BW85" s="1" t="e">
        <f t="shared" si="73"/>
        <v>#N/A</v>
      </c>
      <c r="BX85" s="1">
        <f t="shared" si="40"/>
        <v>1.9447349268625298E-2</v>
      </c>
      <c r="BY85" s="1">
        <f t="shared" si="41"/>
        <v>-4.6017986857911697E-2</v>
      </c>
      <c r="BZ85" s="1" t="e">
        <f t="shared" si="68"/>
        <v>#N/A</v>
      </c>
      <c r="CA85" s="1" t="e">
        <f t="shared" si="69"/>
        <v>#N/A</v>
      </c>
      <c r="CB85" s="1" t="e">
        <f t="shared" si="70"/>
        <v>#N/A</v>
      </c>
      <c r="CC85" s="1" t="e">
        <f t="shared" si="71"/>
        <v>#N/A</v>
      </c>
      <c r="CD85" s="1">
        <f t="shared" si="30"/>
        <v>0.52023930235676807</v>
      </c>
      <c r="CE85" s="1">
        <f t="shared" si="31"/>
        <v>-0.16347426089480838</v>
      </c>
      <c r="CG85" s="6">
        <f t="shared" si="42"/>
        <v>-7.2004131828026396E-2</v>
      </c>
      <c r="CH85" s="6">
        <f t="shared" si="43"/>
        <v>-0.103057798410525</v>
      </c>
    </row>
    <row r="86" spans="2:86" hidden="1" x14ac:dyDescent="0.3">
      <c r="B86" s="49"/>
      <c r="C86" s="49"/>
      <c r="D86" s="49"/>
      <c r="E86" s="49"/>
      <c r="F86" s="49"/>
      <c r="G86" s="49">
        <v>47</v>
      </c>
      <c r="H86" s="49"/>
      <c r="I86" s="49"/>
      <c r="J86" s="1">
        <v>-7.6647842195276789E-2</v>
      </c>
      <c r="K86" s="1">
        <v>-0.10348309393156878</v>
      </c>
      <c r="L86" s="1">
        <v>-1.5576760631208376E-2</v>
      </c>
      <c r="M86" s="1">
        <v>-6.2406344038297326E-2</v>
      </c>
      <c r="N86" s="1">
        <v>-5.8500281138714628E-3</v>
      </c>
      <c r="O86" s="1">
        <v>-0.48488159472031911</v>
      </c>
      <c r="P86" s="1">
        <v>1.9925137055123265E-3</v>
      </c>
      <c r="Q86" s="1">
        <v>-0.31454450321747646</v>
      </c>
      <c r="R86" s="1">
        <v>6.2959860289676589E-3</v>
      </c>
      <c r="S86" s="1">
        <v>-0.59873955328880246</v>
      </c>
      <c r="T86" s="1">
        <v>-1.507104446937659E-2</v>
      </c>
      <c r="U86" s="1">
        <v>-0.61571754149399205</v>
      </c>
      <c r="V86" s="1">
        <v>-2.8087165041441844E-2</v>
      </c>
      <c r="W86" s="1">
        <v>-0.66440533304525295</v>
      </c>
      <c r="X86" s="1">
        <v>-1.3267860117702388E-5</v>
      </c>
      <c r="Y86" s="1">
        <v>-0.67484280310918598</v>
      </c>
      <c r="Z86" s="1">
        <v>2.1116210185030897E-2</v>
      </c>
      <c r="AA86" s="1">
        <v>-0.68767639502072098</v>
      </c>
      <c r="AB86" s="1">
        <v>1.4656608907411684E-2</v>
      </c>
      <c r="AC86" s="1">
        <v>-0.67061771772631673</v>
      </c>
      <c r="AD86" s="1">
        <v>-1.3874830145359141E-2</v>
      </c>
      <c r="AE86" s="1">
        <v>-0.67415707194027363</v>
      </c>
      <c r="AF86" s="1">
        <v>4.3808684453029045E-2</v>
      </c>
      <c r="AG86" s="1">
        <v>-0.64398724333076485</v>
      </c>
      <c r="AH86" s="1">
        <v>-6.1177810150669448E-2</v>
      </c>
      <c r="AI86" s="1">
        <v>-0.64287785173577128</v>
      </c>
      <c r="AL86" s="1">
        <f t="shared" si="32"/>
        <v>-1.5576760631208376E-2</v>
      </c>
      <c r="AM86" s="1">
        <f t="shared" si="33"/>
        <v>-6.2406344038297326E-2</v>
      </c>
      <c r="AN86" s="1">
        <f t="shared" si="34"/>
        <v>-5.8500281138714628E-3</v>
      </c>
      <c r="AO86" s="1">
        <f t="shared" si="35"/>
        <v>-0.48488159472031911</v>
      </c>
      <c r="AP86" s="1">
        <f t="shared" si="36"/>
        <v>1.9925137055123265E-3</v>
      </c>
      <c r="AQ86" s="1">
        <f t="shared" si="37"/>
        <v>-0.31454450321747646</v>
      </c>
      <c r="AS86" s="1">
        <v>47</v>
      </c>
      <c r="AT86" s="6">
        <f t="shared" si="44"/>
        <v>2.81815337903213E-2</v>
      </c>
      <c r="AU86" s="6">
        <f t="shared" si="45"/>
        <v>-5.7818581798702598E-2</v>
      </c>
      <c r="AV86" s="6">
        <f t="shared" si="46"/>
        <v>0.3656643531972969</v>
      </c>
      <c r="AW86" s="6">
        <f t="shared" si="47"/>
        <v>-0.23166091259381139</v>
      </c>
      <c r="AX86" s="6">
        <f t="shared" si="48"/>
        <v>0.1965532217645348</v>
      </c>
      <c r="AY86" s="6">
        <f t="shared" si="49"/>
        <v>-0.25351624213531349</v>
      </c>
      <c r="AZ86" s="7">
        <f t="shared" si="50"/>
        <v>0.47568342031586136</v>
      </c>
      <c r="BA86" s="7">
        <f t="shared" si="51"/>
        <v>-0.1999281966794535</v>
      </c>
      <c r="BB86" s="7">
        <f t="shared" si="52"/>
        <v>0.49611382063907311</v>
      </c>
      <c r="BC86" s="7">
        <f t="shared" si="53"/>
        <v>-0.21802241726078947</v>
      </c>
      <c r="BD86" s="7">
        <f t="shared" si="54"/>
        <v>0.54632216085342933</v>
      </c>
      <c r="BE86" s="7">
        <f t="shared" si="55"/>
        <v>-0.22238624743679705</v>
      </c>
      <c r="BF86" s="7">
        <f t="shared" si="56"/>
        <v>0.55172608120867761</v>
      </c>
      <c r="BG86" s="7">
        <f t="shared" si="57"/>
        <v>-0.19292640817930645</v>
      </c>
      <c r="BH86" s="7">
        <f t="shared" si="58"/>
        <v>0.56069560666455864</v>
      </c>
      <c r="BI86" s="7">
        <f t="shared" si="59"/>
        <v>-0.16988940453498375</v>
      </c>
      <c r="BJ86" s="7">
        <f t="shared" si="60"/>
        <v>0.54501778699920966</v>
      </c>
      <c r="BK86" s="7">
        <f t="shared" si="61"/>
        <v>-0.17921307818013227</v>
      </c>
      <c r="BL86" s="7">
        <f t="shared" si="62"/>
        <v>0.55345780286749957</v>
      </c>
      <c r="BM86" s="7">
        <f t="shared" si="63"/>
        <v>-0.20669645815452484</v>
      </c>
      <c r="BN86" s="7">
        <f t="shared" si="64"/>
        <v>0.51372968455437185</v>
      </c>
      <c r="BO86" s="7">
        <f t="shared" si="65"/>
        <v>-0.15512822151560415</v>
      </c>
      <c r="BP86" s="7">
        <f t="shared" si="66"/>
        <v>0.53086786057806679</v>
      </c>
      <c r="BQ86" s="7">
        <f t="shared" si="67"/>
        <v>-0.25871237919169038</v>
      </c>
      <c r="BS86" s="1">
        <v>47</v>
      </c>
      <c r="BT86" s="1">
        <f t="shared" si="38"/>
        <v>-7.6647842195276802E-2</v>
      </c>
      <c r="BU86" s="1">
        <f t="shared" si="39"/>
        <v>-0.103483093931569</v>
      </c>
      <c r="BV86" s="1" t="e">
        <f t="shared" si="72"/>
        <v>#N/A</v>
      </c>
      <c r="BW86" s="1" t="e">
        <f t="shared" si="73"/>
        <v>#N/A</v>
      </c>
      <c r="BX86" s="1">
        <f t="shared" si="40"/>
        <v>2.81815337903213E-2</v>
      </c>
      <c r="BY86" s="1">
        <f t="shared" si="41"/>
        <v>-5.7818581798702598E-2</v>
      </c>
      <c r="BZ86" s="1" t="e">
        <f t="shared" si="68"/>
        <v>#N/A</v>
      </c>
      <c r="CA86" s="1" t="e">
        <f t="shared" si="69"/>
        <v>#N/A</v>
      </c>
      <c r="CB86" s="1" t="e">
        <f t="shared" si="70"/>
        <v>#N/A</v>
      </c>
      <c r="CC86" s="1" t="e">
        <f t="shared" si="71"/>
        <v>#N/A</v>
      </c>
      <c r="CD86" s="1" t="e">
        <f>NA()</f>
        <v>#N/A</v>
      </c>
      <c r="CE86" s="1" t="e">
        <f>NA()</f>
        <v>#N/A</v>
      </c>
      <c r="CG86" s="6">
        <f t="shared" si="42"/>
        <v>-7.6647842195276802E-2</v>
      </c>
      <c r="CH86" s="6">
        <f t="shared" si="43"/>
        <v>-0.103483093931569</v>
      </c>
    </row>
    <row r="87" spans="2:86" hidden="1" x14ac:dyDescent="0.3">
      <c r="B87" s="49"/>
      <c r="C87" s="49"/>
      <c r="D87" s="49"/>
      <c r="E87" s="49"/>
      <c r="F87" s="49"/>
      <c r="G87" s="49">
        <v>48</v>
      </c>
      <c r="H87" s="49"/>
      <c r="I87" s="49"/>
      <c r="J87" s="1">
        <v>-8.0004464378683415E-2</v>
      </c>
      <c r="K87" s="1">
        <v>-9.9986162703825598E-2</v>
      </c>
      <c r="L87" s="1">
        <v>-1.6746300943376508E-2</v>
      </c>
      <c r="M87" s="1">
        <v>-7.694525864761867E-2</v>
      </c>
      <c r="N87" s="1">
        <v>-5.3943735162123889E-3</v>
      </c>
      <c r="O87" s="1">
        <v>-0.50723989137112402</v>
      </c>
      <c r="P87" s="1">
        <v>1.5713262588767543E-3</v>
      </c>
      <c r="Q87" s="1">
        <v>-0.31349483733001515</v>
      </c>
      <c r="R87" s="1">
        <v>6.324897111039369E-3</v>
      </c>
      <c r="S87" s="1">
        <v>-0.59874571946781485</v>
      </c>
      <c r="T87" s="1">
        <v>-1.6368553333055702E-2</v>
      </c>
      <c r="U87" s="1">
        <v>-0.61513655402028355</v>
      </c>
      <c r="V87" s="1">
        <v>-2.8044164484370745E-2</v>
      </c>
      <c r="W87" s="1">
        <v>-0.66391470693891996</v>
      </c>
      <c r="X87" s="1">
        <v>1.6407242445699393E-3</v>
      </c>
      <c r="Y87" s="1">
        <v>-0.67440886029488334</v>
      </c>
      <c r="Z87" s="1">
        <v>2.1602256398509101E-2</v>
      </c>
      <c r="AA87" s="1">
        <v>-0.68704910426081356</v>
      </c>
      <c r="AB87" s="1">
        <v>1.491174879995423E-2</v>
      </c>
      <c r="AC87" s="1">
        <v>-0.66970863746641962</v>
      </c>
      <c r="AD87" s="1">
        <v>-1.3322745618921701E-2</v>
      </c>
      <c r="AE87" s="1">
        <v>-0.67306525151502539</v>
      </c>
      <c r="AF87" s="1">
        <v>4.3386032742247851E-2</v>
      </c>
      <c r="AG87" s="1">
        <v>-0.6458513492055229</v>
      </c>
      <c r="AH87" s="1">
        <v>-6.350037712936546E-2</v>
      </c>
      <c r="AI87" s="1">
        <v>-0.65085174618380215</v>
      </c>
      <c r="AL87" s="1">
        <f t="shared" si="32"/>
        <v>-1.6746300943376508E-2</v>
      </c>
      <c r="AM87" s="1">
        <f t="shared" si="33"/>
        <v>-7.694525864761867E-2</v>
      </c>
      <c r="AN87" s="1">
        <f t="shared" si="34"/>
        <v>-5.3943735162123889E-3</v>
      </c>
      <c r="AO87" s="1">
        <f t="shared" si="35"/>
        <v>-0.50723989137112402</v>
      </c>
      <c r="AP87" s="1">
        <f t="shared" si="36"/>
        <v>1.5713262588767543E-3</v>
      </c>
      <c r="AQ87" s="1">
        <f t="shared" si="37"/>
        <v>-0.31349483733001515</v>
      </c>
      <c r="AS87" s="1">
        <v>48</v>
      </c>
      <c r="AT87" s="6">
        <f t="shared" si="44"/>
        <v>3.6631048102343598E-2</v>
      </c>
      <c r="AU87" s="6">
        <f t="shared" si="45"/>
        <v>-6.9707802565845203E-2</v>
      </c>
      <c r="AV87" s="6">
        <f t="shared" si="46"/>
        <v>0.38760385349262794</v>
      </c>
      <c r="AW87" s="6">
        <f t="shared" si="47"/>
        <v>-0.22732970294419219</v>
      </c>
      <c r="AX87" s="6">
        <f t="shared" si="48"/>
        <v>0.19559264109305499</v>
      </c>
      <c r="AY87" s="6">
        <f t="shared" si="49"/>
        <v>-0.25411330336674842</v>
      </c>
      <c r="AZ87" s="7">
        <f t="shared" si="50"/>
        <v>0.47568447246004308</v>
      </c>
      <c r="BA87" s="7">
        <f t="shared" si="51"/>
        <v>-0.19989865407593263</v>
      </c>
      <c r="BB87" s="7">
        <f t="shared" si="52"/>
        <v>0.49576696972024664</v>
      </c>
      <c r="BC87" s="7">
        <f t="shared" si="53"/>
        <v>-0.21940110146539946</v>
      </c>
      <c r="BD87" s="7">
        <f t="shared" si="54"/>
        <v>0.54583152149170833</v>
      </c>
      <c r="BE87" s="7">
        <f t="shared" si="55"/>
        <v>-0.22242909648409015</v>
      </c>
      <c r="BF87" s="7">
        <f t="shared" si="56"/>
        <v>0.55101151824593408</v>
      </c>
      <c r="BG87" s="7">
        <f t="shared" si="57"/>
        <v>-0.19137289731010437</v>
      </c>
      <c r="BH87" s="7">
        <f t="shared" si="58"/>
        <v>0.55999344482157654</v>
      </c>
      <c r="BI87" s="7">
        <f t="shared" si="59"/>
        <v>-0.16951967035295346</v>
      </c>
      <c r="BJ87" s="7">
        <f t="shared" si="60"/>
        <v>0.54407821313376248</v>
      </c>
      <c r="BK87" s="7">
        <f t="shared" si="61"/>
        <v>-0.17911967456633787</v>
      </c>
      <c r="BL87" s="7">
        <f t="shared" si="62"/>
        <v>0.55228670117588397</v>
      </c>
      <c r="BM87" s="7">
        <f t="shared" si="63"/>
        <v>-0.20634235365975512</v>
      </c>
      <c r="BN87" s="7">
        <f t="shared" si="64"/>
        <v>0.5156388631716341</v>
      </c>
      <c r="BO87" s="7">
        <f t="shared" si="65"/>
        <v>-0.15522075360907536</v>
      </c>
      <c r="BP87" s="7">
        <f t="shared" si="66"/>
        <v>0.53912392317554869</v>
      </c>
      <c r="BQ87" s="7">
        <f t="shared" si="67"/>
        <v>-0.25961500891939138</v>
      </c>
      <c r="BS87" s="1">
        <v>48</v>
      </c>
      <c r="BT87" s="1">
        <f t="shared" si="38"/>
        <v>-8.0004464378683401E-2</v>
      </c>
      <c r="BU87" s="1">
        <f t="shared" si="39"/>
        <v>-9.9986162703825598E-2</v>
      </c>
      <c r="BV87" s="1" t="e">
        <f t="shared" si="72"/>
        <v>#N/A</v>
      </c>
      <c r="BW87" s="1" t="e">
        <f t="shared" si="73"/>
        <v>#N/A</v>
      </c>
      <c r="BX87" s="1">
        <f t="shared" si="40"/>
        <v>3.6631048102343598E-2</v>
      </c>
      <c r="BY87" s="1">
        <f t="shared" si="41"/>
        <v>-6.9707802565845203E-2</v>
      </c>
      <c r="BZ87" s="1" t="e">
        <f t="shared" si="68"/>
        <v>#N/A</v>
      </c>
      <c r="CA87" s="1" t="e">
        <f t="shared" si="69"/>
        <v>#N/A</v>
      </c>
      <c r="CB87" s="1" t="e">
        <f t="shared" si="70"/>
        <v>#N/A</v>
      </c>
      <c r="CC87" s="1" t="e">
        <f t="shared" si="71"/>
        <v>#N/A</v>
      </c>
      <c r="CD87" s="1">
        <f t="shared" ref="CD87:CD97" si="74">IF($K$11=0,BL165,NA())</f>
        <v>0.52830982102679391</v>
      </c>
      <c r="CE87" s="1">
        <f t="shared" ref="CE87:CE97" si="75">IF($K$11=0,BM165,NA())</f>
        <v>-0.19091577283555586</v>
      </c>
      <c r="CG87" s="6">
        <f t="shared" si="42"/>
        <v>-8.0004464378683401E-2</v>
      </c>
      <c r="CH87" s="6">
        <f t="shared" si="43"/>
        <v>-9.9986162703825598E-2</v>
      </c>
    </row>
    <row r="88" spans="2:86" hidden="1" x14ac:dyDescent="0.3">
      <c r="B88" s="49"/>
      <c r="C88" s="49"/>
      <c r="D88" s="49"/>
      <c r="E88" s="49"/>
      <c r="F88" s="49"/>
      <c r="G88" s="49">
        <v>49</v>
      </c>
      <c r="H88" s="49"/>
      <c r="I88" s="49"/>
      <c r="J88" s="1">
        <v>-8.2225793761323579E-2</v>
      </c>
      <c r="K88" s="1">
        <v>-9.481201451508782E-2</v>
      </c>
      <c r="L88" s="1">
        <v>-1.8001012620004555E-2</v>
      </c>
      <c r="M88" s="1">
        <v>-9.1438732259626412E-2</v>
      </c>
      <c r="N88" s="1">
        <v>-4.847544071096754E-3</v>
      </c>
      <c r="O88" s="1">
        <v>-0.53305067883285784</v>
      </c>
      <c r="P88" s="1">
        <v>1.0922515696911658E-3</v>
      </c>
      <c r="Q88" s="1">
        <v>-0.31243765488660746</v>
      </c>
      <c r="R88" s="1">
        <v>6.3540034283305112E-3</v>
      </c>
      <c r="S88" s="1">
        <v>-0.59875276420531465</v>
      </c>
      <c r="T88" s="1">
        <v>-1.7298092616984801E-2</v>
      </c>
      <c r="U88" s="1">
        <v>-0.61418608389387552</v>
      </c>
      <c r="V88" s="1">
        <v>-2.8049679879318577E-2</v>
      </c>
      <c r="W88" s="1">
        <v>-0.66342056659863813</v>
      </c>
      <c r="X88" s="1">
        <v>3.0068908270685837E-3</v>
      </c>
      <c r="Y88" s="1">
        <v>-0.67367015530310925</v>
      </c>
      <c r="Z88" s="1">
        <v>2.2008451407255557E-2</v>
      </c>
      <c r="AA88" s="1">
        <v>-0.68649932188300478</v>
      </c>
      <c r="AB88" s="1">
        <v>1.5252255292176119E-2</v>
      </c>
      <c r="AC88" s="1">
        <v>-0.66865742596680489</v>
      </c>
      <c r="AD88" s="1">
        <v>-1.2701743060038701E-2</v>
      </c>
      <c r="AE88" s="1">
        <v>-0.67186917548262148</v>
      </c>
      <c r="AF88" s="1">
        <v>4.2881577474541417E-2</v>
      </c>
      <c r="AG88" s="1">
        <v>-0.64807624976571787</v>
      </c>
      <c r="AH88" s="1">
        <v>-6.4474356830108881E-2</v>
      </c>
      <c r="AI88" s="1">
        <v>-0.65419563740394426</v>
      </c>
      <c r="AL88" s="1">
        <f t="shared" si="32"/>
        <v>-1.8001012620004555E-2</v>
      </c>
      <c r="AM88" s="1">
        <f t="shared" si="33"/>
        <v>-9.1438732259626412E-2</v>
      </c>
      <c r="AN88" s="1">
        <f t="shared" si="34"/>
        <v>-4.847544071096754E-3</v>
      </c>
      <c r="AO88" s="1">
        <f t="shared" si="35"/>
        <v>-0.53305067883285784</v>
      </c>
      <c r="AP88" s="1">
        <f t="shared" si="36"/>
        <v>1.0922515696911658E-3</v>
      </c>
      <c r="AQ88" s="1">
        <f t="shared" si="37"/>
        <v>-0.31243765488660746</v>
      </c>
      <c r="AS88" s="1">
        <v>49</v>
      </c>
      <c r="AT88" s="6">
        <f t="shared" si="44"/>
        <v>4.4986108453863603E-2</v>
      </c>
      <c r="AU88" s="6">
        <f t="shared" si="45"/>
        <v>-8.1616960607280797E-2</v>
      </c>
      <c r="AV88" s="6">
        <f t="shared" si="46"/>
        <v>0.4129275611596539</v>
      </c>
      <c r="AW88" s="6">
        <f t="shared" si="47"/>
        <v>-0.22230918486018839</v>
      </c>
      <c r="AX88" s="6">
        <f t="shared" si="48"/>
        <v>0.19463471007318212</v>
      </c>
      <c r="AY88" s="6">
        <f t="shared" si="49"/>
        <v>-0.25476867763968952</v>
      </c>
      <c r="AZ88" s="7">
        <f t="shared" si="50"/>
        <v>0.47568635591319464</v>
      </c>
      <c r="BA88" s="7">
        <f t="shared" si="51"/>
        <v>-0.19986876664317368</v>
      </c>
      <c r="BB88" s="7">
        <f t="shared" si="52"/>
        <v>0.49499235217347765</v>
      </c>
      <c r="BC88" s="7">
        <f t="shared" si="53"/>
        <v>-0.22048156636431987</v>
      </c>
      <c r="BD88" s="7">
        <f t="shared" si="54"/>
        <v>0.54534584599180458</v>
      </c>
      <c r="BE88" s="7">
        <f t="shared" si="55"/>
        <v>-0.22252033465739746</v>
      </c>
      <c r="BF88" s="7">
        <f t="shared" si="56"/>
        <v>0.55004680350540569</v>
      </c>
      <c r="BG88" s="7">
        <f t="shared" si="57"/>
        <v>-0.19015576064340856</v>
      </c>
      <c r="BH88" s="7">
        <f t="shared" si="58"/>
        <v>0.55938147985039466</v>
      </c>
      <c r="BI88" s="7">
        <f t="shared" si="59"/>
        <v>-0.16921511506712494</v>
      </c>
      <c r="BJ88" s="7">
        <f t="shared" si="60"/>
        <v>0.54298384356702811</v>
      </c>
      <c r="BK88" s="7">
        <f t="shared" si="61"/>
        <v>-0.17896688209409736</v>
      </c>
      <c r="BL88" s="7">
        <f t="shared" si="62"/>
        <v>0.55100096026330392</v>
      </c>
      <c r="BM88" s="7">
        <f t="shared" si="63"/>
        <v>-0.20593848194850475</v>
      </c>
      <c r="BN88" s="7">
        <f t="shared" si="64"/>
        <v>0.51791756023094704</v>
      </c>
      <c r="BO88" s="7">
        <f t="shared" si="65"/>
        <v>-0.15533119513999255</v>
      </c>
      <c r="BP88" s="7">
        <f t="shared" si="66"/>
        <v>0.54258614297449259</v>
      </c>
      <c r="BQ88" s="7">
        <f t="shared" si="67"/>
        <v>-0.25999353106326584</v>
      </c>
      <c r="BS88" s="1">
        <v>49</v>
      </c>
      <c r="BT88" s="1">
        <f t="shared" si="38"/>
        <v>-8.2225793761323607E-2</v>
      </c>
      <c r="BU88" s="1">
        <f t="shared" si="39"/>
        <v>-9.4812014515087806E-2</v>
      </c>
      <c r="BV88" s="1" t="e">
        <f t="shared" si="72"/>
        <v>#N/A</v>
      </c>
      <c r="BW88" s="1" t="e">
        <f t="shared" si="73"/>
        <v>#N/A</v>
      </c>
      <c r="BX88" s="1">
        <f t="shared" si="40"/>
        <v>4.4986108453863603E-2</v>
      </c>
      <c r="BY88" s="1">
        <f t="shared" si="41"/>
        <v>-8.1616960607280797E-2</v>
      </c>
      <c r="BZ88" s="1" t="e">
        <f t="shared" si="68"/>
        <v>#N/A</v>
      </c>
      <c r="CA88" s="1" t="e">
        <f t="shared" si="69"/>
        <v>#N/A</v>
      </c>
      <c r="CB88" s="1" t="e">
        <f t="shared" si="70"/>
        <v>#N/A</v>
      </c>
      <c r="CC88" s="1" t="e">
        <f t="shared" si="71"/>
        <v>#N/A</v>
      </c>
      <c r="CD88" s="1">
        <f t="shared" si="74"/>
        <v>0.52889752345880892</v>
      </c>
      <c r="CE88" s="1">
        <f t="shared" si="75"/>
        <v>-0.19028980539821705</v>
      </c>
      <c r="CG88" s="6">
        <f t="shared" si="42"/>
        <v>-8.2225793761323607E-2</v>
      </c>
      <c r="CH88" s="6">
        <f t="shared" si="43"/>
        <v>-9.4812014515087806E-2</v>
      </c>
    </row>
    <row r="89" spans="2:86" hidden="1" x14ac:dyDescent="0.3">
      <c r="B89" s="49"/>
      <c r="C89" s="49"/>
      <c r="D89" s="49"/>
      <c r="E89" s="49"/>
      <c r="F89" s="49"/>
      <c r="G89" s="49">
        <v>50</v>
      </c>
      <c r="H89" s="49"/>
      <c r="I89" s="49"/>
      <c r="J89" s="1">
        <v>-8.3463625726274956E-2</v>
      </c>
      <c r="K89" s="1">
        <v>-9.020565915314771E-2</v>
      </c>
      <c r="L89" s="1">
        <v>-1.9151029410233382E-2</v>
      </c>
      <c r="M89" s="1">
        <v>-0.10595641503883883</v>
      </c>
      <c r="N89" s="1">
        <v>-4.4470434229158841E-3</v>
      </c>
      <c r="O89" s="1">
        <v>-0.55496530344759365</v>
      </c>
      <c r="P89" s="1">
        <v>5.702739410441927E-4</v>
      </c>
      <c r="Q89" s="1">
        <v>-0.31144216677252751</v>
      </c>
      <c r="R89" s="1">
        <v>6.3826704663778721E-3</v>
      </c>
      <c r="S89" s="1">
        <v>-0.59876137082456948</v>
      </c>
      <c r="T89" s="1">
        <v>-1.7168676070930235E-2</v>
      </c>
      <c r="U89" s="1">
        <v>-0.61281683422187061</v>
      </c>
      <c r="V89" s="1">
        <v>-2.8020101743580651E-2</v>
      </c>
      <c r="W89" s="1">
        <v>-0.66293872607717774</v>
      </c>
      <c r="X89" s="1">
        <v>4.022463764343241E-3</v>
      </c>
      <c r="Y89" s="1">
        <v>-0.67287893203731863</v>
      </c>
      <c r="Z89" s="1">
        <v>2.2313172910722837E-2</v>
      </c>
      <c r="AA89" s="1">
        <v>-0.68605457605322884</v>
      </c>
      <c r="AB89" s="1">
        <v>1.566870828474147E-2</v>
      </c>
      <c r="AC89" s="1">
        <v>-0.66761070487723606</v>
      </c>
      <c r="AD89" s="1">
        <v>-1.2160396470667897E-2</v>
      </c>
      <c r="AE89" s="1">
        <v>-0.67078223593785791</v>
      </c>
      <c r="AF89" s="1">
        <v>4.2458925763760223E-2</v>
      </c>
      <c r="AG89" s="1">
        <v>-0.6499403556404757</v>
      </c>
      <c r="AH89" s="1">
        <v>-6.4340539356817078E-2</v>
      </c>
      <c r="AI89" s="1">
        <v>-0.65669184984068807</v>
      </c>
      <c r="AL89" s="1">
        <f t="shared" si="32"/>
        <v>-1.9151029410233382E-2</v>
      </c>
      <c r="AM89" s="1">
        <f t="shared" si="33"/>
        <v>-0.10595641503883883</v>
      </c>
      <c r="AN89" s="1">
        <f t="shared" si="34"/>
        <v>-4.4470434229158841E-3</v>
      </c>
      <c r="AO89" s="1">
        <f t="shared" si="35"/>
        <v>-0.55496530344759365</v>
      </c>
      <c r="AP89" s="1">
        <f t="shared" si="36"/>
        <v>5.702739410441927E-4</v>
      </c>
      <c r="AQ89" s="1">
        <f t="shared" si="37"/>
        <v>-0.31144216677252751</v>
      </c>
      <c r="AS89" s="1">
        <v>50</v>
      </c>
      <c r="AT89" s="6">
        <f t="shared" si="44"/>
        <v>5.34369310940528E-2</v>
      </c>
      <c r="AU89" s="6">
        <f t="shared" si="45"/>
        <v>-9.3477367370951303E-2</v>
      </c>
      <c r="AV89" s="6">
        <f t="shared" si="46"/>
        <v>0.4344397071768879</v>
      </c>
      <c r="AW89" s="6">
        <f t="shared" si="47"/>
        <v>-0.21810933408816968</v>
      </c>
      <c r="AX89" s="6">
        <f t="shared" si="48"/>
        <v>0.19374498612440222</v>
      </c>
      <c r="AY89" s="6">
        <f t="shared" si="49"/>
        <v>-0.25545558995217904</v>
      </c>
      <c r="AZ89" s="7">
        <f t="shared" si="50"/>
        <v>0.47568985379964801</v>
      </c>
      <c r="BA89" s="7">
        <f t="shared" si="51"/>
        <v>-0.19983904059809929</v>
      </c>
      <c r="BB89" s="7">
        <f t="shared" si="52"/>
        <v>0.49362143153329535</v>
      </c>
      <c r="BC89" s="7">
        <f t="shared" si="53"/>
        <v>-0.22059188365671195</v>
      </c>
      <c r="BD89" s="7">
        <f t="shared" si="54"/>
        <v>0.54486618952118526</v>
      </c>
      <c r="BE89" s="7">
        <f t="shared" si="55"/>
        <v>-0.22257487660848077</v>
      </c>
      <c r="BF89" s="7">
        <f t="shared" si="56"/>
        <v>0.54909124830904599</v>
      </c>
      <c r="BG89" s="7">
        <f t="shared" si="57"/>
        <v>-0.18929301101926335</v>
      </c>
      <c r="BH89" s="7">
        <f t="shared" si="58"/>
        <v>0.55889057637533857</v>
      </c>
      <c r="BI89" s="7">
        <f t="shared" si="59"/>
        <v>-0.16899225227086645</v>
      </c>
      <c r="BJ89" s="7">
        <f t="shared" si="60"/>
        <v>0.54188070821953649</v>
      </c>
      <c r="BK89" s="7">
        <f t="shared" si="61"/>
        <v>-0.17873851716798295</v>
      </c>
      <c r="BL89" s="7">
        <f t="shared" si="62"/>
        <v>0.54983652992383469</v>
      </c>
      <c r="BM89" s="7">
        <f t="shared" si="63"/>
        <v>-0.20559410470140799</v>
      </c>
      <c r="BN89" s="7">
        <f t="shared" si="64"/>
        <v>0.51982673884820918</v>
      </c>
      <c r="BO89" s="7">
        <f t="shared" si="65"/>
        <v>-0.15542372723346387</v>
      </c>
      <c r="BP89" s="7">
        <f t="shared" si="66"/>
        <v>0.54502119517498637</v>
      </c>
      <c r="BQ89" s="7">
        <f t="shared" si="67"/>
        <v>-0.25942828383736954</v>
      </c>
      <c r="BS89" s="1">
        <v>50</v>
      </c>
      <c r="BT89" s="1">
        <f t="shared" si="38"/>
        <v>-8.3463625726274998E-2</v>
      </c>
      <c r="BU89" s="1">
        <f t="shared" si="39"/>
        <v>-9.0205659153147696E-2</v>
      </c>
      <c r="BV89" s="1" t="e">
        <f t="shared" si="72"/>
        <v>#N/A</v>
      </c>
      <c r="BW89" s="1" t="e">
        <f t="shared" si="73"/>
        <v>#N/A</v>
      </c>
      <c r="BX89" s="1">
        <f t="shared" si="40"/>
        <v>5.34369310940528E-2</v>
      </c>
      <c r="BY89" s="1">
        <f t="shared" si="41"/>
        <v>-9.3477367370951303E-2</v>
      </c>
      <c r="BZ89" s="1" t="e">
        <f t="shared" si="68"/>
        <v>#N/A</v>
      </c>
      <c r="CA89" s="1" t="e">
        <f t="shared" si="69"/>
        <v>#N/A</v>
      </c>
      <c r="CB89" s="1" t="e">
        <f t="shared" si="70"/>
        <v>#N/A</v>
      </c>
      <c r="CC89" s="1" t="e">
        <f t="shared" si="71"/>
        <v>#N/A</v>
      </c>
      <c r="CD89" s="1">
        <f t="shared" si="74"/>
        <v>0.52973317304260159</v>
      </c>
      <c r="CE89" s="1">
        <f t="shared" si="75"/>
        <v>-0.18958592057428716</v>
      </c>
      <c r="CG89" s="6">
        <f t="shared" si="42"/>
        <v>-8.3463625726274998E-2</v>
      </c>
      <c r="CH89" s="6">
        <f t="shared" si="43"/>
        <v>-9.0205659153147696E-2</v>
      </c>
    </row>
    <row r="90" spans="2:86" hidden="1" x14ac:dyDescent="0.3">
      <c r="B90" s="49"/>
      <c r="C90" s="49"/>
      <c r="D90" s="49"/>
      <c r="E90" s="49"/>
      <c r="F90" s="49"/>
      <c r="G90" s="49">
        <v>51</v>
      </c>
      <c r="H90" s="49"/>
      <c r="I90" s="49"/>
      <c r="J90" s="1">
        <v>-8.3869755656615058E-2</v>
      </c>
      <c r="K90" s="1">
        <v>-8.8412106405797719E-2</v>
      </c>
      <c r="L90" s="1">
        <v>-2.000648506320411E-2</v>
      </c>
      <c r="M90" s="1">
        <v>-0.12056795714977406</v>
      </c>
      <c r="N90" s="1">
        <v>-4.4303752160602715E-3</v>
      </c>
      <c r="O90" s="1">
        <v>-0.56563511155740442</v>
      </c>
      <c r="P90" s="1">
        <v>2.0377676024111685E-5</v>
      </c>
      <c r="Q90" s="1">
        <v>-0.31057758387305029</v>
      </c>
      <c r="R90" s="1">
        <v>6.4102637107187116E-3</v>
      </c>
      <c r="S90" s="1">
        <v>-0.59877222264884733</v>
      </c>
      <c r="T90" s="1">
        <v>-1.5289317444657285E-2</v>
      </c>
      <c r="U90" s="1">
        <v>-0.61097950811137258</v>
      </c>
      <c r="V90" s="1">
        <v>-2.787182059445216E-2</v>
      </c>
      <c r="W90" s="1">
        <v>-0.6624849994273101</v>
      </c>
      <c r="X90" s="1">
        <v>4.6246749333597494E-3</v>
      </c>
      <c r="Y90" s="1">
        <v>-0.67228743440096628</v>
      </c>
      <c r="Z90" s="1">
        <v>2.2494798608363394E-2</v>
      </c>
      <c r="AA90" s="1">
        <v>-0.68574239493742062</v>
      </c>
      <c r="AB90" s="1">
        <v>1.6151687678314871E-2</v>
      </c>
      <c r="AC90" s="1">
        <v>-0.66671509584747712</v>
      </c>
      <c r="AD90" s="1">
        <v>-1.1847279852766575E-2</v>
      </c>
      <c r="AE90" s="1">
        <v>-0.67001782497553053</v>
      </c>
      <c r="AF90" s="1">
        <v>4.2281684723755215E-2</v>
      </c>
      <c r="AG90" s="1">
        <v>-0.65072207745892252</v>
      </c>
      <c r="AH90" s="1">
        <v>-6.3015298957183455E-2</v>
      </c>
      <c r="AI90" s="1">
        <v>-0.65905803562131671</v>
      </c>
      <c r="AL90" s="1">
        <f t="shared" si="32"/>
        <v>-2.000648506320411E-2</v>
      </c>
      <c r="AM90" s="1">
        <f t="shared" si="33"/>
        <v>-0.12056795714977406</v>
      </c>
      <c r="AN90" s="1">
        <f t="shared" si="34"/>
        <v>-4.4303752160602715E-3</v>
      </c>
      <c r="AO90" s="1">
        <f t="shared" si="35"/>
        <v>-0.56563511155740442</v>
      </c>
      <c r="AP90" s="1">
        <f t="shared" si="36"/>
        <v>2.0377676024111685E-5</v>
      </c>
      <c r="AQ90" s="1">
        <f t="shared" si="37"/>
        <v>-0.31057758387305029</v>
      </c>
      <c r="AS90" s="1">
        <v>51</v>
      </c>
      <c r="AT90" s="6">
        <f t="shared" si="44"/>
        <v>6.2173732272081998E-2</v>
      </c>
      <c r="AU90" s="6">
        <f t="shared" si="45"/>
        <v>-0.105220334304798</v>
      </c>
      <c r="AV90" s="6">
        <f t="shared" si="46"/>
        <v>0.44494452252283589</v>
      </c>
      <c r="AW90" s="6">
        <f t="shared" si="47"/>
        <v>-0.21624012637450507</v>
      </c>
      <c r="AX90" s="6">
        <f t="shared" si="48"/>
        <v>0.1929890266662018</v>
      </c>
      <c r="AY90" s="6">
        <f t="shared" si="49"/>
        <v>-0.25614726530225945</v>
      </c>
      <c r="AZ90" s="7">
        <f t="shared" si="50"/>
        <v>0.47569574924373542</v>
      </c>
      <c r="BA90" s="7">
        <f t="shared" si="51"/>
        <v>-0.19980998215763146</v>
      </c>
      <c r="BB90" s="7">
        <f t="shared" si="52"/>
        <v>0.49148567133423021</v>
      </c>
      <c r="BC90" s="7">
        <f t="shared" si="53"/>
        <v>-0.21906012504173586</v>
      </c>
      <c r="BD90" s="7">
        <f t="shared" si="54"/>
        <v>0.54439360724731878</v>
      </c>
      <c r="BE90" s="7">
        <f t="shared" si="55"/>
        <v>-0.22250763698910195</v>
      </c>
      <c r="BF90" s="7">
        <f t="shared" si="56"/>
        <v>0.5484041639788072</v>
      </c>
      <c r="BG90" s="7">
        <f t="shared" si="57"/>
        <v>-0.18880266127771225</v>
      </c>
      <c r="BH90" s="7">
        <f t="shared" si="58"/>
        <v>0.5585515990207337</v>
      </c>
      <c r="BI90" s="7">
        <f t="shared" si="59"/>
        <v>-0.16886759555754585</v>
      </c>
      <c r="BJ90" s="7">
        <f t="shared" si="60"/>
        <v>0.54091483701181742</v>
      </c>
      <c r="BK90" s="7">
        <f t="shared" si="61"/>
        <v>-0.17841839619256647</v>
      </c>
      <c r="BL90" s="7">
        <f t="shared" si="62"/>
        <v>0.54902935995155155</v>
      </c>
      <c r="BM90" s="7">
        <f t="shared" si="63"/>
        <v>-0.20541848359909859</v>
      </c>
      <c r="BN90" s="7">
        <f t="shared" si="64"/>
        <v>0.52062736213931904</v>
      </c>
      <c r="BO90" s="7">
        <f t="shared" si="65"/>
        <v>-0.15546253101459695</v>
      </c>
      <c r="BP90" s="7">
        <f t="shared" si="66"/>
        <v>0.54712130769644962</v>
      </c>
      <c r="BQ90" s="7">
        <f t="shared" si="67"/>
        <v>-0.25771229296837778</v>
      </c>
      <c r="BS90" s="1">
        <v>51</v>
      </c>
      <c r="BT90" s="1">
        <f t="shared" si="38"/>
        <v>-8.38697556566151E-2</v>
      </c>
      <c r="BU90" s="1">
        <f t="shared" si="39"/>
        <v>-8.8412106405797705E-2</v>
      </c>
      <c r="BV90" s="1" t="e">
        <f t="shared" si="72"/>
        <v>#N/A</v>
      </c>
      <c r="BW90" s="1" t="e">
        <f t="shared" si="73"/>
        <v>#N/A</v>
      </c>
      <c r="BX90" s="1">
        <f t="shared" si="40"/>
        <v>6.2173732272081998E-2</v>
      </c>
      <c r="BY90" s="1">
        <f t="shared" si="41"/>
        <v>-0.105220334304798</v>
      </c>
      <c r="BZ90" s="1" t="e">
        <f t="shared" si="68"/>
        <v>#N/A</v>
      </c>
      <c r="CA90" s="1" t="e">
        <f t="shared" si="69"/>
        <v>#N/A</v>
      </c>
      <c r="CB90" s="1" t="e">
        <f t="shared" si="70"/>
        <v>#N/A</v>
      </c>
      <c r="CC90" s="1" t="e">
        <f t="shared" si="71"/>
        <v>#N/A</v>
      </c>
      <c r="CD90" s="1">
        <f t="shared" si="74"/>
        <v>0.53075424974728569</v>
      </c>
      <c r="CE90" s="1">
        <f t="shared" si="75"/>
        <v>-0.18884587062283567</v>
      </c>
      <c r="CG90" s="6">
        <f t="shared" si="42"/>
        <v>-8.38697556566151E-2</v>
      </c>
      <c r="CH90" s="6">
        <f t="shared" si="43"/>
        <v>-8.8412106405797705E-2</v>
      </c>
    </row>
    <row r="91" spans="2:86" hidden="1" x14ac:dyDescent="0.3">
      <c r="B91" s="49"/>
      <c r="C91" s="49"/>
      <c r="D91" s="49"/>
      <c r="E91" s="49"/>
      <c r="F91" s="49"/>
      <c r="G91" s="49">
        <v>52</v>
      </c>
      <c r="H91" s="49"/>
      <c r="I91" s="49"/>
      <c r="J91" s="1">
        <v>-8.4444145806868057E-2</v>
      </c>
      <c r="K91" s="1">
        <v>-8.1835713792977882E-2</v>
      </c>
      <c r="L91" s="1">
        <v>-2.0519441197755141E-2</v>
      </c>
      <c r="M91" s="1">
        <v>-0.14053902329026002</v>
      </c>
      <c r="N91" s="1">
        <v>-5.8608473989461346E-3</v>
      </c>
      <c r="O91" s="1">
        <v>-0.57325245768602018</v>
      </c>
      <c r="P91" s="1">
        <v>-5.6203338782574231E-4</v>
      </c>
      <c r="Q91" s="1">
        <v>-0.30983100439409406</v>
      </c>
      <c r="R91" s="1">
        <v>5.9225742674774871E-3</v>
      </c>
      <c r="S91" s="1">
        <v>-0.59832869703919289</v>
      </c>
      <c r="T91" s="1">
        <v>-1.4346363874195614E-2</v>
      </c>
      <c r="U91" s="1">
        <v>-0.61011470557227354</v>
      </c>
      <c r="V91" s="1">
        <v>-2.7525692954871998E-2</v>
      </c>
      <c r="W91" s="1">
        <v>-0.66198090209083904</v>
      </c>
      <c r="X91" s="1">
        <v>4.9629768945626028E-3</v>
      </c>
      <c r="Y91" s="1">
        <v>-0.67182098492263498</v>
      </c>
      <c r="Z91" s="1">
        <v>2.2827202838980508E-2</v>
      </c>
      <c r="AA91" s="1">
        <v>-0.68502721578958325</v>
      </c>
      <c r="AB91" s="1">
        <v>-0.27934539908681899</v>
      </c>
      <c r="AC91" s="1" t="e">
        <v>#N/A</v>
      </c>
      <c r="AD91" s="1">
        <v>-1.1700983595035287E-2</v>
      </c>
      <c r="AE91" s="1">
        <v>-0.66941207516816259</v>
      </c>
      <c r="AF91" s="1">
        <v>4.0359317405610329E-2</v>
      </c>
      <c r="AG91" s="1">
        <v>-0.6502863775276454</v>
      </c>
      <c r="AH91" s="1">
        <v>-6.0818821391011892E-2</v>
      </c>
      <c r="AI91" s="1">
        <v>-0.66113683515899957</v>
      </c>
      <c r="AL91" s="1">
        <f t="shared" si="32"/>
        <v>-2.0519441197755141E-2</v>
      </c>
      <c r="AM91" s="1">
        <f t="shared" si="33"/>
        <v>-0.14053902329026002</v>
      </c>
      <c r="AN91" s="1">
        <f t="shared" si="34"/>
        <v>-5.8608473989461346E-3</v>
      </c>
      <c r="AO91" s="1">
        <f t="shared" si="35"/>
        <v>-0.57325245768602018</v>
      </c>
      <c r="AP91" s="1">
        <f t="shared" si="36"/>
        <v>-5.6203338782574231E-4</v>
      </c>
      <c r="AQ91" s="1">
        <f t="shared" si="37"/>
        <v>-0.30983100439409406</v>
      </c>
      <c r="AS91" s="1">
        <v>52</v>
      </c>
      <c r="AT91" s="6">
        <f t="shared" si="44"/>
        <v>7.4617938942980105E-2</v>
      </c>
      <c r="AU91" s="6">
        <f t="shared" si="45"/>
        <v>-0.120848780392481</v>
      </c>
      <c r="AV91" s="6">
        <f t="shared" si="46"/>
        <v>0.45269454293543587</v>
      </c>
      <c r="AW91" s="6">
        <f t="shared" si="47"/>
        <v>-0.21632612819678698</v>
      </c>
      <c r="AX91" s="6">
        <f t="shared" si="48"/>
        <v>0.1923549240269764</v>
      </c>
      <c r="AY91" s="6">
        <f t="shared" si="49"/>
        <v>-0.25685047039938319</v>
      </c>
      <c r="AZ91" s="7">
        <f t="shared" si="50"/>
        <v>0.47534364816777452</v>
      </c>
      <c r="BA91" s="7">
        <f t="shared" si="51"/>
        <v>-0.20036727991626271</v>
      </c>
      <c r="BB91" s="7">
        <f t="shared" si="52"/>
        <v>0.49047026491976564</v>
      </c>
      <c r="BC91" s="7">
        <f t="shared" si="53"/>
        <v>-0.21828166843977087</v>
      </c>
      <c r="BD91" s="7">
        <f t="shared" si="54"/>
        <v>0.54383706384823605</v>
      </c>
      <c r="BE91" s="7">
        <f t="shared" si="55"/>
        <v>-0.22225430338995647</v>
      </c>
      <c r="BF91" s="7">
        <f t="shared" si="56"/>
        <v>0.54788605539709401</v>
      </c>
      <c r="BG91" s="7">
        <f t="shared" si="57"/>
        <v>-0.18855049698534637</v>
      </c>
      <c r="BH91" s="7">
        <f t="shared" si="58"/>
        <v>0.55778956366225541</v>
      </c>
      <c r="BI91" s="7">
        <f t="shared" si="59"/>
        <v>-0.16866443084982746</v>
      </c>
      <c r="BJ91" s="7" t="e">
        <f t="shared" si="60"/>
        <v>#N/A</v>
      </c>
      <c r="BK91" s="7" t="e">
        <f t="shared" si="61"/>
        <v>#N/A</v>
      </c>
      <c r="BL91" s="7">
        <f t="shared" si="62"/>
        <v>0.54840740876631533</v>
      </c>
      <c r="BM91" s="7">
        <f t="shared" si="63"/>
        <v>-0.20537959726041968</v>
      </c>
      <c r="BN91" s="7">
        <f t="shared" si="64"/>
        <v>0.52053209705061276</v>
      </c>
      <c r="BO91" s="7">
        <f t="shared" si="65"/>
        <v>-0.15743135175271916</v>
      </c>
      <c r="BP91" s="7">
        <f t="shared" si="66"/>
        <v>0.54878711127146607</v>
      </c>
      <c r="BQ91" s="7">
        <f t="shared" si="67"/>
        <v>-0.25518820508044116</v>
      </c>
      <c r="BS91" s="1">
        <v>52</v>
      </c>
      <c r="BT91" s="1">
        <f t="shared" si="38"/>
        <v>-8.4444145806868098E-2</v>
      </c>
      <c r="BU91" s="1">
        <f t="shared" si="39"/>
        <v>-8.1835713792977896E-2</v>
      </c>
      <c r="BV91" s="1">
        <f t="shared" si="72"/>
        <v>0.1923549240269764</v>
      </c>
      <c r="BW91" s="1">
        <f t="shared" si="73"/>
        <v>-0.25685047039938319</v>
      </c>
      <c r="BX91" s="1">
        <f t="shared" si="40"/>
        <v>7.4617938942980105E-2</v>
      </c>
      <c r="BY91" s="1">
        <f t="shared" si="41"/>
        <v>-0.120848780392481</v>
      </c>
      <c r="BZ91" s="1" t="e">
        <f t="shared" si="68"/>
        <v>#N/A</v>
      </c>
      <c r="CA91" s="1" t="e">
        <f t="shared" si="69"/>
        <v>#N/A</v>
      </c>
      <c r="CB91" s="1" t="e">
        <f t="shared" si="70"/>
        <v>#N/A</v>
      </c>
      <c r="CC91" s="1" t="e">
        <f t="shared" si="71"/>
        <v>#N/A</v>
      </c>
      <c r="CD91" s="1">
        <f t="shared" si="74"/>
        <v>0.53189823354197552</v>
      </c>
      <c r="CE91" s="1">
        <f t="shared" si="75"/>
        <v>-0.18811140780293106</v>
      </c>
      <c r="CG91" s="6">
        <f t="shared" si="42"/>
        <v>-8.4444145806868098E-2</v>
      </c>
      <c r="CH91" s="6">
        <f t="shared" si="43"/>
        <v>-8.1835713792977896E-2</v>
      </c>
    </row>
    <row r="92" spans="2:86" hidden="1" x14ac:dyDescent="0.3">
      <c r="B92" s="49"/>
      <c r="C92" s="49"/>
      <c r="D92" s="49"/>
      <c r="E92" s="49"/>
      <c r="F92" s="49"/>
      <c r="G92" s="49">
        <v>53</v>
      </c>
      <c r="H92" s="49"/>
      <c r="I92" s="49"/>
      <c r="J92" s="1">
        <v>-8.4746134017263997E-2</v>
      </c>
      <c r="K92" s="1">
        <v>-7.5345615147129272E-2</v>
      </c>
      <c r="L92" s="1">
        <v>-2.1000525182740096E-2</v>
      </c>
      <c r="M92" s="1">
        <v>-0.17319335022334914</v>
      </c>
      <c r="N92" s="1">
        <v>-7.8453483256626811E-3</v>
      </c>
      <c r="O92" s="1">
        <v>-0.57862508687967262</v>
      </c>
      <c r="P92" s="1">
        <v>-1.0409697853974184E-3</v>
      </c>
      <c r="Q92" s="1">
        <v>-0.30938186577188204</v>
      </c>
      <c r="R92" s="1">
        <v>5.4585082857826935E-3</v>
      </c>
      <c r="S92" s="1">
        <v>-0.59780307501978391</v>
      </c>
      <c r="T92" s="1">
        <v>-1.3036075238447263E-2</v>
      </c>
      <c r="U92" s="1">
        <v>-0.60869890043524444</v>
      </c>
      <c r="V92" s="1">
        <v>-2.7102740256460936E-2</v>
      </c>
      <c r="W92" s="1">
        <v>-0.66150277103854738</v>
      </c>
      <c r="X92" s="1">
        <v>5.1893602662487935E-3</v>
      </c>
      <c r="Y92" s="1">
        <v>-0.67130865516774607</v>
      </c>
      <c r="Z92" s="1">
        <v>2.3388617981944717E-2</v>
      </c>
      <c r="AA92" s="1">
        <v>-0.68381438206751499</v>
      </c>
      <c r="AB92" s="1">
        <v>-0.42766685615329358</v>
      </c>
      <c r="AC92" s="1" t="e">
        <v>#N/A</v>
      </c>
      <c r="AD92" s="1">
        <v>-1.15923189258419E-2</v>
      </c>
      <c r="AE92" s="1">
        <v>-0.66854158640329864</v>
      </c>
      <c r="AF92" s="1">
        <v>3.5775210723880208E-2</v>
      </c>
      <c r="AG92" s="1">
        <v>-0.64924740076844589</v>
      </c>
      <c r="AH92" s="1">
        <v>-5.8071292418105332E-2</v>
      </c>
      <c r="AI92" s="1">
        <v>-0.66277088886690694</v>
      </c>
      <c r="AL92" s="1">
        <f t="shared" si="32"/>
        <v>-2.1000525182740096E-2</v>
      </c>
      <c r="AM92" s="1">
        <f t="shared" si="33"/>
        <v>-0.17319335022334914</v>
      </c>
      <c r="AN92" s="1">
        <f t="shared" si="34"/>
        <v>-7.8453483256626811E-3</v>
      </c>
      <c r="AO92" s="1">
        <f t="shared" si="35"/>
        <v>-0.57862508687967262</v>
      </c>
      <c r="AP92" s="1">
        <f t="shared" si="36"/>
        <v>-1.0409697853974184E-3</v>
      </c>
      <c r="AQ92" s="1">
        <f t="shared" si="37"/>
        <v>-0.30938186577188204</v>
      </c>
      <c r="AS92" s="1">
        <v>53</v>
      </c>
      <c r="AT92" s="6">
        <f t="shared" si="44"/>
        <v>9.5239203984851903E-2</v>
      </c>
      <c r="AU92" s="6">
        <f t="shared" si="45"/>
        <v>-0.14617268090813099</v>
      </c>
      <c r="AV92" s="6">
        <f t="shared" si="46"/>
        <v>0.45833015478890693</v>
      </c>
      <c r="AW92" s="6">
        <f t="shared" si="47"/>
        <v>-0.21734753282651936</v>
      </c>
      <c r="AX92" s="6">
        <f t="shared" si="48"/>
        <v>0.19199577526230149</v>
      </c>
      <c r="AY92" s="6">
        <f t="shared" si="49"/>
        <v>-0.25740012278017843</v>
      </c>
      <c r="AZ92" s="7">
        <f t="shared" si="50"/>
        <v>0.47490659573994515</v>
      </c>
      <c r="BA92" s="7">
        <f t="shared" si="51"/>
        <v>-0.20091556899875695</v>
      </c>
      <c r="BB92" s="7">
        <f t="shared" si="52"/>
        <v>0.48884843981024956</v>
      </c>
      <c r="BC92" s="7">
        <f t="shared" si="53"/>
        <v>-0.21723713801457875</v>
      </c>
      <c r="BD92" s="7">
        <f t="shared" si="54"/>
        <v>0.54329275171566482</v>
      </c>
      <c r="BE92" s="7">
        <f t="shared" si="55"/>
        <v>-0.22192080287932026</v>
      </c>
      <c r="BF92" s="7">
        <f t="shared" si="56"/>
        <v>0.54734219802243322</v>
      </c>
      <c r="BG92" s="7">
        <f t="shared" si="57"/>
        <v>-0.18841651801405776</v>
      </c>
      <c r="BH92" s="7">
        <f t="shared" si="58"/>
        <v>0.55649766689315749</v>
      </c>
      <c r="BI92" s="7">
        <f t="shared" si="59"/>
        <v>-0.16832215123002797</v>
      </c>
      <c r="BJ92" s="7" t="e">
        <f t="shared" si="60"/>
        <v>#N/A</v>
      </c>
      <c r="BK92" s="7" t="e">
        <f t="shared" si="61"/>
        <v>#N/A</v>
      </c>
      <c r="BL92" s="7">
        <f t="shared" si="62"/>
        <v>0.54753127525998513</v>
      </c>
      <c r="BM92" s="7">
        <f t="shared" si="63"/>
        <v>-0.20542374223941767</v>
      </c>
      <c r="BN92" s="7">
        <f t="shared" si="64"/>
        <v>0.5203049264544668</v>
      </c>
      <c r="BO92" s="7">
        <f t="shared" si="65"/>
        <v>-0.16212623197439535</v>
      </c>
      <c r="BP92" s="7">
        <f t="shared" si="66"/>
        <v>0.54991923663261921</v>
      </c>
      <c r="BQ92" s="7">
        <f t="shared" si="67"/>
        <v>-0.25219866679770908</v>
      </c>
      <c r="BS92" s="1">
        <v>53</v>
      </c>
      <c r="BT92" s="1">
        <f t="shared" si="38"/>
        <v>-8.4746134017263997E-2</v>
      </c>
      <c r="BU92" s="1">
        <f t="shared" si="39"/>
        <v>-7.53456151471293E-2</v>
      </c>
      <c r="BV92" s="1">
        <f t="shared" si="72"/>
        <v>0.19199577526230149</v>
      </c>
      <c r="BW92" s="1">
        <f t="shared" si="73"/>
        <v>-0.25740012278017843</v>
      </c>
      <c r="BX92" s="1">
        <f t="shared" si="40"/>
        <v>9.5239203984851903E-2</v>
      </c>
      <c r="BY92" s="1">
        <f t="shared" si="41"/>
        <v>-0.14617268090813099</v>
      </c>
      <c r="BZ92" s="1" t="e">
        <f t="shared" si="68"/>
        <v>#N/A</v>
      </c>
      <c r="CA92" s="1" t="e">
        <f t="shared" si="69"/>
        <v>#N/A</v>
      </c>
      <c r="CB92" s="1" t="e">
        <f t="shared" si="70"/>
        <v>#N/A</v>
      </c>
      <c r="CC92" s="1" t="e">
        <f t="shared" si="71"/>
        <v>#N/A</v>
      </c>
      <c r="CD92" s="1">
        <f t="shared" si="74"/>
        <v>0.53310260439578516</v>
      </c>
      <c r="CE92" s="1">
        <f t="shared" si="75"/>
        <v>-0.18742428437364245</v>
      </c>
      <c r="CG92" s="6">
        <f t="shared" si="42"/>
        <v>-8.4746134017263997E-2</v>
      </c>
      <c r="CH92" s="6">
        <f t="shared" si="43"/>
        <v>-7.53456151471293E-2</v>
      </c>
    </row>
    <row r="93" spans="2:86" hidden="1" x14ac:dyDescent="0.3">
      <c r="B93" s="49"/>
      <c r="C93" s="49"/>
      <c r="D93" s="49"/>
      <c r="E93" s="49"/>
      <c r="F93" s="49"/>
      <c r="G93" s="49">
        <v>54</v>
      </c>
      <c r="H93" s="49"/>
      <c r="I93" s="49"/>
      <c r="J93" s="1">
        <v>-8.4796415221058241E-2</v>
      </c>
      <c r="K93" s="1">
        <v>-6.8939516454424352E-2</v>
      </c>
      <c r="L93" s="1">
        <v>-2.1257771988691845E-2</v>
      </c>
      <c r="M93" s="1">
        <v>-0.20935493144640657</v>
      </c>
      <c r="N93" s="1">
        <v>-9.5573496949123374E-3</v>
      </c>
      <c r="O93" s="1">
        <v>-0.58241777506039283</v>
      </c>
      <c r="P93" s="1">
        <v>-1.5511438180719564E-3</v>
      </c>
      <c r="Q93" s="1">
        <v>-0.30909369858805896</v>
      </c>
      <c r="R93" s="1">
        <v>5.017528868781187E-3</v>
      </c>
      <c r="S93" s="1">
        <v>-0.59723137748859834</v>
      </c>
      <c r="T93" s="1">
        <v>-1.1604643149065919E-2</v>
      </c>
      <c r="U93" s="1">
        <v>-0.60707599953924507</v>
      </c>
      <c r="V93" s="1">
        <v>-2.6667682974447451E-2</v>
      </c>
      <c r="W93" s="1">
        <v>-0.6610277637497658</v>
      </c>
      <c r="X93" s="1">
        <v>5.3327198608884713E-3</v>
      </c>
      <c r="Y93" s="1">
        <v>-0.67076313542556099</v>
      </c>
      <c r="Z93" s="1">
        <v>2.4026858183739827E-2</v>
      </c>
      <c r="AA93" s="1">
        <v>-0.68243403652720802</v>
      </c>
      <c r="AB93" s="1">
        <v>-0.42934152692163524</v>
      </c>
      <c r="AC93" s="1" t="e">
        <v>#N/A</v>
      </c>
      <c r="AD93" s="1">
        <v>-1.163774365355375E-2</v>
      </c>
      <c r="AE93" s="1">
        <v>-0.66752330457735487</v>
      </c>
      <c r="AF93" s="1">
        <v>3.030385758762168E-2</v>
      </c>
      <c r="AG93" s="1">
        <v>-0.6480073317332723</v>
      </c>
      <c r="AH93" s="1">
        <v>-5.5092897798267315E-2</v>
      </c>
      <c r="AI93" s="1">
        <v>-0.6638028371582082</v>
      </c>
      <c r="AL93" s="1">
        <f t="shared" si="32"/>
        <v>-2.1257771988691845E-2</v>
      </c>
      <c r="AM93" s="1">
        <f t="shared" si="33"/>
        <v>-0.20935493144640654</v>
      </c>
      <c r="AN93" s="1">
        <f t="shared" si="34"/>
        <v>-9.5573496949123374E-3</v>
      </c>
      <c r="AO93" s="1">
        <f t="shared" si="35"/>
        <v>-0.58241777506039283</v>
      </c>
      <c r="AP93" s="1">
        <f t="shared" si="36"/>
        <v>-1.5511438180719564E-3</v>
      </c>
      <c r="AQ93" s="1">
        <f t="shared" si="37"/>
        <v>-0.30909369858805896</v>
      </c>
      <c r="AS93" s="1">
        <v>54</v>
      </c>
      <c r="AT93" s="6">
        <f t="shared" si="44"/>
        <v>0.118286357855498</v>
      </c>
      <c r="AU93" s="6">
        <f t="shared" si="45"/>
        <v>-0.17403941431794701</v>
      </c>
      <c r="AV93" s="6">
        <f t="shared" si="46"/>
        <v>0.46236250943197188</v>
      </c>
      <c r="AW93" s="6">
        <f t="shared" si="47"/>
        <v>-0.21837493165708299</v>
      </c>
      <c r="AX93" s="6">
        <f t="shared" si="48"/>
        <v>0.1918005767765758</v>
      </c>
      <c r="AY93" s="6">
        <f t="shared" si="49"/>
        <v>-0.25795258582927616</v>
      </c>
      <c r="AZ93" s="7">
        <f t="shared" si="50"/>
        <v>0.47442015885100658</v>
      </c>
      <c r="BA93" s="7">
        <f t="shared" si="51"/>
        <v>-0.20144912318200589</v>
      </c>
      <c r="BB93" s="7">
        <f t="shared" si="52"/>
        <v>0.48700162885172382</v>
      </c>
      <c r="BC93" s="7">
        <f t="shared" si="53"/>
        <v>-0.2161092663781698</v>
      </c>
      <c r="BD93" s="7">
        <f t="shared" si="54"/>
        <v>0.54274941395073306</v>
      </c>
      <c r="BE93" s="7">
        <f t="shared" si="55"/>
        <v>-0.22157483924506446</v>
      </c>
      <c r="BF93" s="7">
        <f t="shared" si="56"/>
        <v>0.54678007181854793</v>
      </c>
      <c r="BG93" s="7">
        <f t="shared" si="57"/>
        <v>-0.18837006488289965</v>
      </c>
      <c r="BH93" s="7">
        <f t="shared" si="58"/>
        <v>0.55502746265527203</v>
      </c>
      <c r="BI93" s="7">
        <f t="shared" si="59"/>
        <v>-0.16793330181864105</v>
      </c>
      <c r="BJ93" s="7" t="e">
        <f t="shared" si="60"/>
        <v>#N/A</v>
      </c>
      <c r="BK93" s="7" t="e">
        <f t="shared" si="61"/>
        <v>#N/A</v>
      </c>
      <c r="BL93" s="7">
        <f t="shared" si="62"/>
        <v>0.5465363513442324</v>
      </c>
      <c r="BM93" s="7">
        <f t="shared" si="63"/>
        <v>-0.20564529964687331</v>
      </c>
      <c r="BN93" s="7">
        <f t="shared" si="64"/>
        <v>0.52003378735584105</v>
      </c>
      <c r="BO93" s="7">
        <f t="shared" si="65"/>
        <v>-0.16772979869058946</v>
      </c>
      <c r="BP93" s="7">
        <f t="shared" si="66"/>
        <v>0.55041831451249257</v>
      </c>
      <c r="BQ93" s="7">
        <f t="shared" si="67"/>
        <v>-0.24908632474433176</v>
      </c>
      <c r="BS93" s="1">
        <v>54</v>
      </c>
      <c r="BT93" s="1">
        <f t="shared" si="38"/>
        <v>-8.47964152210582E-2</v>
      </c>
      <c r="BU93" s="1">
        <f t="shared" si="39"/>
        <v>-6.8939516454424393E-2</v>
      </c>
      <c r="BV93" s="1">
        <f t="shared" si="72"/>
        <v>0.1918005767765758</v>
      </c>
      <c r="BW93" s="1">
        <f t="shared" si="73"/>
        <v>-0.25795258582927616</v>
      </c>
      <c r="BX93" s="1">
        <f t="shared" si="40"/>
        <v>0.118286357855498</v>
      </c>
      <c r="BY93" s="1">
        <f t="shared" si="41"/>
        <v>-0.17403941431794701</v>
      </c>
      <c r="BZ93" s="1" t="e">
        <f t="shared" si="68"/>
        <v>#N/A</v>
      </c>
      <c r="CA93" s="1" t="e">
        <f t="shared" si="69"/>
        <v>#N/A</v>
      </c>
      <c r="CB93" s="1" t="e">
        <f t="shared" si="70"/>
        <v>#N/A</v>
      </c>
      <c r="CC93" s="1" t="e">
        <f t="shared" si="71"/>
        <v>#N/A</v>
      </c>
      <c r="CD93" s="1">
        <f t="shared" si="74"/>
        <v>0.53407905549409107</v>
      </c>
      <c r="CE93" s="1">
        <f t="shared" si="75"/>
        <v>-0.18693118904766787</v>
      </c>
      <c r="CG93" s="6">
        <f t="shared" si="42"/>
        <v>-8.47964152210582E-2</v>
      </c>
      <c r="CH93" s="6">
        <f t="shared" si="43"/>
        <v>-6.8939516454424393E-2</v>
      </c>
    </row>
    <row r="94" spans="2:86" hidden="1" x14ac:dyDescent="0.3">
      <c r="B94" s="49"/>
      <c r="C94" s="49"/>
      <c r="D94" s="49"/>
      <c r="E94" s="49"/>
      <c r="F94" s="49"/>
      <c r="G94" s="49">
        <v>55</v>
      </c>
      <c r="H94" s="49"/>
      <c r="I94" s="49"/>
      <c r="J94" s="1">
        <v>-8.4615684351506681E-2</v>
      </c>
      <c r="K94" s="1">
        <v>-6.2615123701035003E-2</v>
      </c>
      <c r="L94" s="1">
        <v>-2.1099216586143017E-2</v>
      </c>
      <c r="M94" s="1">
        <v>-0.23984776045679843</v>
      </c>
      <c r="N94" s="1">
        <v>-1.0170323205397762E-2</v>
      </c>
      <c r="O94" s="1">
        <v>-0.58529529815021131</v>
      </c>
      <c r="P94" s="1">
        <v>-2.2272677872300405E-3</v>
      </c>
      <c r="Q94" s="1">
        <v>-0.30883003342426951</v>
      </c>
      <c r="R94" s="1">
        <v>4.5990991196193532E-3</v>
      </c>
      <c r="S94" s="1">
        <v>-0.59664962534361388</v>
      </c>
      <c r="T94" s="1">
        <v>-1.02982592177055E-2</v>
      </c>
      <c r="U94" s="1">
        <v>-0.60558990972323457</v>
      </c>
      <c r="V94" s="1">
        <v>-2.6285241584060499E-2</v>
      </c>
      <c r="W94" s="1">
        <v>-0.66053303770382554</v>
      </c>
      <c r="X94" s="1">
        <v>5.4219504909515494E-3</v>
      </c>
      <c r="Y94" s="1">
        <v>-0.67019711598533926</v>
      </c>
      <c r="Z94" s="1">
        <v>2.4589737590849422E-2</v>
      </c>
      <c r="AA94" s="1">
        <v>-0.68121632192465487</v>
      </c>
      <c r="AB94" s="1">
        <v>-0.28489825479237307</v>
      </c>
      <c r="AC94" s="1" t="e">
        <v>#N/A</v>
      </c>
      <c r="AD94" s="1">
        <v>-1.1953715586538644E-2</v>
      </c>
      <c r="AE94" s="1">
        <v>-0.66647417558674693</v>
      </c>
      <c r="AF94" s="1">
        <v>2.5719750905891327E-2</v>
      </c>
      <c r="AG94" s="1">
        <v>-0.64696835497407279</v>
      </c>
      <c r="AH94" s="1">
        <v>-5.5092897798267315E-2</v>
      </c>
      <c r="AI94" s="1">
        <v>-0.6638028371582082</v>
      </c>
      <c r="AL94" s="1">
        <f t="shared" si="32"/>
        <v>-2.1099216586143017E-2</v>
      </c>
      <c r="AM94" s="1">
        <f t="shared" si="33"/>
        <v>-0.2398477604567984</v>
      </c>
      <c r="AN94" s="1">
        <f t="shared" si="34"/>
        <v>-1.0170323205397762E-2</v>
      </c>
      <c r="AO94" s="1">
        <f t="shared" si="35"/>
        <v>-0.58529529815021131</v>
      </c>
      <c r="AP94" s="1">
        <f t="shared" si="36"/>
        <v>-2.2272677872300405E-3</v>
      </c>
      <c r="AQ94" s="1">
        <f t="shared" si="37"/>
        <v>-0.30883003342426951</v>
      </c>
      <c r="AS94" s="1">
        <v>55</v>
      </c>
      <c r="AT94" s="6">
        <f t="shared" si="44"/>
        <v>0.138008231012716</v>
      </c>
      <c r="AU94" s="6">
        <f t="shared" si="45"/>
        <v>-0.19729635908812701</v>
      </c>
      <c r="AV94" s="6">
        <f t="shared" si="46"/>
        <v>0.46530275821334988</v>
      </c>
      <c r="AW94" s="6">
        <f t="shared" si="47"/>
        <v>-0.21847891608185876</v>
      </c>
      <c r="AX94" s="6">
        <f t="shared" si="48"/>
        <v>0.19165832497419799</v>
      </c>
      <c r="AY94" s="6">
        <f t="shared" si="49"/>
        <v>-0.2586642229313067</v>
      </c>
      <c r="AZ94" s="7">
        <f t="shared" si="50"/>
        <v>0.47391990439171799</v>
      </c>
      <c r="BA94" s="7">
        <f t="shared" si="51"/>
        <v>-0.20196221624290181</v>
      </c>
      <c r="BB94" s="7">
        <f t="shared" si="52"/>
        <v>0.48531126489023013</v>
      </c>
      <c r="BC94" s="7">
        <f t="shared" si="53"/>
        <v>-0.21508078614255513</v>
      </c>
      <c r="BD94" s="7">
        <f t="shared" si="54"/>
        <v>0.54219579365456894</v>
      </c>
      <c r="BE94" s="7">
        <f t="shared" si="55"/>
        <v>-0.22128411627506045</v>
      </c>
      <c r="BF94" s="7">
        <f t="shared" si="56"/>
        <v>0.54620715674915943</v>
      </c>
      <c r="BG94" s="7">
        <f t="shared" si="57"/>
        <v>-0.18838047811092595</v>
      </c>
      <c r="BH94" s="7">
        <f t="shared" si="58"/>
        <v>0.55373050489043063</v>
      </c>
      <c r="BI94" s="7">
        <f t="shared" si="59"/>
        <v>-0.16759042773616037</v>
      </c>
      <c r="BJ94" s="7" t="e">
        <f t="shared" si="60"/>
        <v>#N/A</v>
      </c>
      <c r="BK94" s="7" t="e">
        <f t="shared" si="61"/>
        <v>#N/A</v>
      </c>
      <c r="BL94" s="7">
        <f t="shared" si="62"/>
        <v>0.54555802893072869</v>
      </c>
      <c r="BM94" s="7">
        <f t="shared" si="63"/>
        <v>-0.20613865059356759</v>
      </c>
      <c r="BN94" s="7">
        <f t="shared" si="64"/>
        <v>0.51980661675969508</v>
      </c>
      <c r="BO94" s="7">
        <f t="shared" si="65"/>
        <v>-0.17242467891226596</v>
      </c>
      <c r="BP94" s="7">
        <f t="shared" si="66"/>
        <v>0.55041831451249257</v>
      </c>
      <c r="BQ94" s="7">
        <f t="shared" si="67"/>
        <v>-0.24908632474433176</v>
      </c>
      <c r="BS94" s="1">
        <v>55</v>
      </c>
      <c r="BT94" s="1">
        <f t="shared" si="38"/>
        <v>-8.4615684351506695E-2</v>
      </c>
      <c r="BU94" s="1">
        <f t="shared" si="39"/>
        <v>-6.2615123701035003E-2</v>
      </c>
      <c r="BV94" s="1">
        <f t="shared" si="72"/>
        <v>0.19165832497419799</v>
      </c>
      <c r="BW94" s="1">
        <f t="shared" si="73"/>
        <v>-0.2586642229313067</v>
      </c>
      <c r="BX94" s="1">
        <f t="shared" si="40"/>
        <v>0.138008231012716</v>
      </c>
      <c r="BY94" s="1">
        <f t="shared" si="41"/>
        <v>-0.19729635908812701</v>
      </c>
      <c r="BZ94" s="1" t="e">
        <f t="shared" si="68"/>
        <v>#N/A</v>
      </c>
      <c r="CA94" s="1" t="e">
        <f t="shared" si="69"/>
        <v>#N/A</v>
      </c>
      <c r="CB94" s="1" t="e">
        <f t="shared" si="70"/>
        <v>#N/A</v>
      </c>
      <c r="CC94" s="1" t="e">
        <f t="shared" si="71"/>
        <v>#N/A</v>
      </c>
      <c r="CD94" s="1">
        <f t="shared" si="74"/>
        <v>0.53502087086626193</v>
      </c>
      <c r="CE94" s="1">
        <f t="shared" si="75"/>
        <v>-0.18651824620315696</v>
      </c>
      <c r="CG94" s="6">
        <f t="shared" si="42"/>
        <v>-8.4615684351506695E-2</v>
      </c>
      <c r="CH94" s="6">
        <f t="shared" si="43"/>
        <v>-6.2615123701035003E-2</v>
      </c>
    </row>
    <row r="95" spans="2:86" hidden="1" x14ac:dyDescent="0.3">
      <c r="B95" s="49"/>
      <c r="C95" s="49"/>
      <c r="D95" s="49"/>
      <c r="E95" s="49"/>
      <c r="F95" s="49"/>
      <c r="G95" s="49">
        <v>56</v>
      </c>
      <c r="H95" s="49"/>
      <c r="I95" s="49"/>
      <c r="J95" s="1">
        <v>-8.4224636341864639E-2</v>
      </c>
      <c r="K95" s="1">
        <v>-5.6370142873133557E-2</v>
      </c>
      <c r="L95" s="1">
        <v>-2.0332893945625652E-2</v>
      </c>
      <c r="M95" s="1">
        <v>-0.25549583075188986</v>
      </c>
      <c r="N95" s="1">
        <v>-8.8577405558216155E-3</v>
      </c>
      <c r="O95" s="1">
        <v>-0.58792243207115935</v>
      </c>
      <c r="P95" s="1">
        <v>-3.2040539942522371E-3</v>
      </c>
      <c r="Q95" s="1">
        <v>-0.30845440086215875</v>
      </c>
      <c r="R95" s="1">
        <v>4.2026821414440493E-3</v>
      </c>
      <c r="S95" s="1">
        <v>-0.59609383948280892</v>
      </c>
      <c r="T95" s="1">
        <v>-9.3631150560194547E-3</v>
      </c>
      <c r="U95" s="1">
        <v>-0.60458453782617305</v>
      </c>
      <c r="V95" s="1">
        <v>-2.6020136560528085E-2</v>
      </c>
      <c r="W95" s="1">
        <v>-0.65999575038005798</v>
      </c>
      <c r="X95" s="1">
        <v>5.4859469689081787E-3</v>
      </c>
      <c r="Y95" s="1">
        <v>-0.66962328713634189</v>
      </c>
      <c r="Z95" s="1">
        <v>2.4925070349757425E-2</v>
      </c>
      <c r="AA95" s="1">
        <v>-0.68049138101584794</v>
      </c>
      <c r="AB95" s="1">
        <v>5.1341168339615944E-3</v>
      </c>
      <c r="AC95" s="1">
        <v>-0.67146581951935691</v>
      </c>
      <c r="AD95" s="1">
        <v>-1.2656692533163918E-2</v>
      </c>
      <c r="AE95" s="1">
        <v>-0.66551114532789113</v>
      </c>
      <c r="AF95" s="1">
        <v>2.3797383587746555E-2</v>
      </c>
      <c r="AG95" s="1">
        <v>-0.64653265504279556</v>
      </c>
      <c r="AH95" s="1">
        <v>-5.5092897798267315E-2</v>
      </c>
      <c r="AI95" s="1">
        <v>-0.6638028371582082</v>
      </c>
      <c r="AL95" s="1">
        <f t="shared" si="32"/>
        <v>-2.0332893945625652E-2</v>
      </c>
      <c r="AM95" s="1">
        <f t="shared" si="33"/>
        <v>-0.25549583075188986</v>
      </c>
      <c r="AN95" s="1">
        <f t="shared" si="34"/>
        <v>-8.8577405558216155E-3</v>
      </c>
      <c r="AO95" s="1">
        <f t="shared" si="35"/>
        <v>-0.58792243207115935</v>
      </c>
      <c r="AP95" s="1">
        <f t="shared" si="36"/>
        <v>-3.2040539942522371E-3</v>
      </c>
      <c r="AQ95" s="1">
        <f t="shared" si="37"/>
        <v>-0.30845440086215875</v>
      </c>
      <c r="AS95" s="1">
        <v>56</v>
      </c>
      <c r="AT95" s="6">
        <f t="shared" si="44"/>
        <v>0.14865365391431001</v>
      </c>
      <c r="AU95" s="6">
        <f t="shared" si="45"/>
        <v>-0.208790893684871</v>
      </c>
      <c r="AV95" s="6">
        <f t="shared" si="46"/>
        <v>0.46766205248176496</v>
      </c>
      <c r="AW95" s="6">
        <f t="shared" si="47"/>
        <v>-0.21673007749422729</v>
      </c>
      <c r="AX95" s="6">
        <f t="shared" si="48"/>
        <v>0.19145801625956699</v>
      </c>
      <c r="AY95" s="6">
        <f t="shared" si="49"/>
        <v>-0.25969139747090042</v>
      </c>
      <c r="AZ95" s="7">
        <f t="shared" si="50"/>
        <v>0.47344139925283907</v>
      </c>
      <c r="BA95" s="7">
        <f t="shared" si="51"/>
        <v>-0.20244912195833634</v>
      </c>
      <c r="BB95" s="7">
        <f t="shared" si="52"/>
        <v>0.48415878077181074</v>
      </c>
      <c r="BC95" s="7">
        <f t="shared" si="53"/>
        <v>-0.21433442991974488</v>
      </c>
      <c r="BD95" s="7">
        <f t="shared" si="54"/>
        <v>0.54162063392830073</v>
      </c>
      <c r="BE95" s="7">
        <f t="shared" si="55"/>
        <v>-0.22111633775717907</v>
      </c>
      <c r="BF95" s="7">
        <f t="shared" si="56"/>
        <v>0.54563093277799046</v>
      </c>
      <c r="BG95" s="7">
        <f t="shared" si="57"/>
        <v>-0.18841709821718985</v>
      </c>
      <c r="BH95" s="7">
        <f t="shared" si="58"/>
        <v>0.55295834754046547</v>
      </c>
      <c r="BI95" s="7">
        <f t="shared" si="59"/>
        <v>-0.16738607410307937</v>
      </c>
      <c r="BJ95" s="7">
        <f t="shared" si="60"/>
        <v>0.54750656761574146</v>
      </c>
      <c r="BK95" s="7">
        <f t="shared" si="61"/>
        <v>-0.18844363087122576</v>
      </c>
      <c r="BL95" s="7">
        <f t="shared" si="62"/>
        <v>0.54473169993114545</v>
      </c>
      <c r="BM95" s="7">
        <f t="shared" si="63"/>
        <v>-0.20699817619028146</v>
      </c>
      <c r="BN95" s="7">
        <f t="shared" si="64"/>
        <v>0.5197113516709887</v>
      </c>
      <c r="BO95" s="7">
        <f t="shared" si="65"/>
        <v>-0.17439349965038797</v>
      </c>
      <c r="BP95" s="7">
        <f t="shared" si="66"/>
        <v>0.55041831451249257</v>
      </c>
      <c r="BQ95" s="7">
        <f t="shared" si="67"/>
        <v>-0.24908632474433176</v>
      </c>
      <c r="BS95" s="1">
        <v>56</v>
      </c>
      <c r="BT95" s="1">
        <f t="shared" si="38"/>
        <v>-8.4224636341864598E-2</v>
      </c>
      <c r="BU95" s="1">
        <f t="shared" si="39"/>
        <v>-5.6370142873133598E-2</v>
      </c>
      <c r="BV95" s="1">
        <f t="shared" si="72"/>
        <v>0.19145801625956699</v>
      </c>
      <c r="BW95" s="1">
        <f t="shared" si="73"/>
        <v>-0.25969139747090042</v>
      </c>
      <c r="BX95" s="1">
        <f t="shared" si="40"/>
        <v>0.14865365391431001</v>
      </c>
      <c r="BY95" s="1">
        <f t="shared" si="41"/>
        <v>-0.208790893684871</v>
      </c>
      <c r="BZ95" s="1" t="e">
        <f t="shared" si="68"/>
        <v>#N/A</v>
      </c>
      <c r="CA95" s="1" t="e">
        <f t="shared" si="69"/>
        <v>#N/A</v>
      </c>
      <c r="CB95" s="1" t="e">
        <f t="shared" si="70"/>
        <v>#N/A</v>
      </c>
      <c r="CC95" s="1" t="e">
        <f t="shared" si="71"/>
        <v>#N/A</v>
      </c>
      <c r="CD95" s="1">
        <f t="shared" si="74"/>
        <v>0.53589507690820759</v>
      </c>
      <c r="CE95" s="1">
        <f t="shared" si="75"/>
        <v>-0.18620757579498395</v>
      </c>
      <c r="CG95" s="6">
        <f t="shared" si="42"/>
        <v>-8.4224636341864598E-2</v>
      </c>
      <c r="CH95" s="6">
        <f t="shared" si="43"/>
        <v>-5.6370142873133598E-2</v>
      </c>
    </row>
    <row r="96" spans="2:86" hidden="1" x14ac:dyDescent="0.3">
      <c r="B96" s="49"/>
      <c r="C96" s="49"/>
      <c r="D96" s="49"/>
      <c r="E96" s="49"/>
      <c r="F96" s="49"/>
      <c r="G96" s="49">
        <v>57</v>
      </c>
      <c r="H96" s="49"/>
      <c r="I96" s="49"/>
      <c r="J96" s="1">
        <v>-8.3640964383889613E-2</v>
      </c>
      <c r="K96" s="1">
        <v>-4.709876396582606E-2</v>
      </c>
      <c r="L96" s="1">
        <v>-1.9800088897103166E-2</v>
      </c>
      <c r="M96" s="1">
        <v>-0.26036489950592479</v>
      </c>
      <c r="N96" s="1">
        <v>-6.2231876965368011E-3</v>
      </c>
      <c r="O96" s="1">
        <v>-0.58912838375174414</v>
      </c>
      <c r="P96" s="1">
        <v>-4.878236674545516E-3</v>
      </c>
      <c r="Q96" s="1">
        <v>-0.30762245478352318</v>
      </c>
      <c r="R96" s="1">
        <v>3.9224463884088481E-3</v>
      </c>
      <c r="S96" s="1">
        <v>-0.59550300890012287</v>
      </c>
      <c r="T96" s="1">
        <v>-0.29248470494751999</v>
      </c>
      <c r="U96" s="1" t="e">
        <v>#N/A</v>
      </c>
      <c r="V96" s="1">
        <v>-2.5903394034132325E-2</v>
      </c>
      <c r="W96" s="1">
        <v>-0.65919902798892105</v>
      </c>
      <c r="X96" s="1">
        <v>5.5070161030009047E-3</v>
      </c>
      <c r="Y96" s="1">
        <v>-0.66861710989400025</v>
      </c>
      <c r="Z96" s="1">
        <v>2.5612867758074871E-2</v>
      </c>
      <c r="AA96" s="1">
        <v>-0.67922176638413956</v>
      </c>
      <c r="AB96" s="1">
        <v>5.4091869884837504E-3</v>
      </c>
      <c r="AC96" s="1">
        <v>-0.67187028181553132</v>
      </c>
      <c r="AD96" s="1">
        <v>-1.2886240342364508E-2</v>
      </c>
      <c r="AE96" s="1">
        <v>-0.66534532554822057</v>
      </c>
      <c r="AF96" s="1">
        <v>-0.27487298322018289</v>
      </c>
      <c r="AG96" s="1" t="e">
        <v>#N/A</v>
      </c>
      <c r="AH96" s="1">
        <v>-5.5092897798267315E-2</v>
      </c>
      <c r="AI96" s="1">
        <v>-0.6638028371582082</v>
      </c>
      <c r="AL96" s="1">
        <f t="shared" si="32"/>
        <v>-1.9800088897103166E-2</v>
      </c>
      <c r="AM96" s="1">
        <f t="shared" si="33"/>
        <v>-0.26036489950592479</v>
      </c>
      <c r="AN96" s="1">
        <f t="shared" si="34"/>
        <v>-6.2231876965368011E-3</v>
      </c>
      <c r="AO96" s="1">
        <f t="shared" si="35"/>
        <v>-0.58912838375174414</v>
      </c>
      <c r="AP96" s="1">
        <f t="shared" si="36"/>
        <v>-4.878236674545516E-3</v>
      </c>
      <c r="AQ96" s="1">
        <f t="shared" si="37"/>
        <v>-0.30762245478352318</v>
      </c>
      <c r="AS96" s="1">
        <v>57</v>
      </c>
      <c r="AT96" s="6">
        <f t="shared" si="44"/>
        <v>0.15219158332680199</v>
      </c>
      <c r="AU96" s="6">
        <f t="shared" si="45"/>
        <v>-0.212178336263495</v>
      </c>
      <c r="AV96" s="6">
        <f t="shared" si="46"/>
        <v>0.46839219774358087</v>
      </c>
      <c r="AW96" s="6">
        <f t="shared" si="47"/>
        <v>-0.21392613810099517</v>
      </c>
      <c r="AX96" s="6">
        <f t="shared" si="48"/>
        <v>0.19092942808275309</v>
      </c>
      <c r="AY96" s="6">
        <f t="shared" si="49"/>
        <v>-0.26148461147488422</v>
      </c>
      <c r="AZ96" s="7">
        <f t="shared" si="50"/>
        <v>0.47290820714212484</v>
      </c>
      <c r="BA96" s="7">
        <f t="shared" si="51"/>
        <v>-0.20282769695458994</v>
      </c>
      <c r="BB96" s="7" t="e">
        <f t="shared" si="52"/>
        <v>#N/A</v>
      </c>
      <c r="BC96" s="7" t="e">
        <f t="shared" si="53"/>
        <v>#N/A</v>
      </c>
      <c r="BD96" s="7">
        <f t="shared" si="54"/>
        <v>0.54081574341354588</v>
      </c>
      <c r="BE96" s="7">
        <f t="shared" si="55"/>
        <v>-0.22113971820340556</v>
      </c>
      <c r="BF96" s="7">
        <f t="shared" si="56"/>
        <v>0.54463638301208772</v>
      </c>
      <c r="BG96" s="7">
        <f t="shared" si="57"/>
        <v>-0.18857107001512866</v>
      </c>
      <c r="BH96" s="7">
        <f t="shared" si="58"/>
        <v>0.55158858644126296</v>
      </c>
      <c r="BI96" s="7">
        <f t="shared" si="59"/>
        <v>-0.16692919215000196</v>
      </c>
      <c r="BJ96" s="7">
        <f t="shared" si="60"/>
        <v>0.54785711978975182</v>
      </c>
      <c r="BK96" s="7">
        <f t="shared" si="61"/>
        <v>-0.18810250550976437</v>
      </c>
      <c r="BL96" s="7">
        <f t="shared" si="62"/>
        <v>0.54460825988527817</v>
      </c>
      <c r="BM96" s="7">
        <f t="shared" si="63"/>
        <v>-0.20725303095503012</v>
      </c>
      <c r="BN96" s="7" t="e">
        <f t="shared" si="64"/>
        <v>#N/A</v>
      </c>
      <c r="BO96" s="7" t="e">
        <f t="shared" si="65"/>
        <v>#N/A</v>
      </c>
      <c r="BP96" s="7">
        <f t="shared" si="66"/>
        <v>0.55041831451249257</v>
      </c>
      <c r="BQ96" s="7">
        <f t="shared" si="67"/>
        <v>-0.24908632474433176</v>
      </c>
      <c r="BS96" s="1">
        <v>57</v>
      </c>
      <c r="BT96" s="1">
        <f t="shared" si="38"/>
        <v>-8.3640964383889599E-2</v>
      </c>
      <c r="BU96" s="1">
        <f t="shared" si="39"/>
        <v>-4.7098763965826101E-2</v>
      </c>
      <c r="BV96" s="1">
        <f t="shared" si="72"/>
        <v>0.19092942808275309</v>
      </c>
      <c r="BW96" s="1">
        <f t="shared" si="73"/>
        <v>-0.26148461147488422</v>
      </c>
      <c r="BX96" s="1">
        <f t="shared" si="40"/>
        <v>0.15219158332680199</v>
      </c>
      <c r="BY96" s="1">
        <f t="shared" si="41"/>
        <v>-0.212178336263495</v>
      </c>
      <c r="BZ96" s="1" t="e">
        <f t="shared" si="68"/>
        <v>#N/A</v>
      </c>
      <c r="CA96" s="1" t="e">
        <f t="shared" si="69"/>
        <v>#N/A</v>
      </c>
      <c r="CB96" s="1" t="e">
        <f t="shared" si="70"/>
        <v>#N/A</v>
      </c>
      <c r="CC96" s="1" t="e">
        <f t="shared" si="71"/>
        <v>#N/A</v>
      </c>
      <c r="CD96" s="1">
        <f t="shared" si="74"/>
        <v>0.53666870001583722</v>
      </c>
      <c r="CE96" s="1">
        <f t="shared" si="75"/>
        <v>-0.18602129777802287</v>
      </c>
      <c r="CG96" s="6">
        <f t="shared" si="42"/>
        <v>-8.3640964383889599E-2</v>
      </c>
      <c r="CH96" s="6">
        <f t="shared" si="43"/>
        <v>-4.7098763965826101E-2</v>
      </c>
    </row>
    <row r="97" spans="2:86" hidden="1" x14ac:dyDescent="0.3">
      <c r="B97" s="49"/>
      <c r="C97" s="49"/>
      <c r="D97" s="49"/>
      <c r="E97" s="49"/>
      <c r="F97" s="49"/>
      <c r="G97" s="49">
        <v>58</v>
      </c>
      <c r="H97" s="49"/>
      <c r="I97" s="49"/>
      <c r="J97" s="1">
        <v>-8.3002382520460619E-2</v>
      </c>
      <c r="K97" s="1">
        <v>-3.4640511763572739E-2</v>
      </c>
      <c r="L97" s="1">
        <v>-1.948951033705399E-2</v>
      </c>
      <c r="M97" s="1">
        <v>-0.26760036554540922</v>
      </c>
      <c r="N97" s="1">
        <v>-2.1167077094483263E-3</v>
      </c>
      <c r="O97" s="1">
        <v>-0.58962836487900627</v>
      </c>
      <c r="P97" s="1">
        <v>-6.4652956381847995E-3</v>
      </c>
      <c r="Q97" s="1">
        <v>-0.30666751051667052</v>
      </c>
      <c r="R97" s="1">
        <v>3.838714883691923E-3</v>
      </c>
      <c r="S97" s="1">
        <v>-0.59487703597794639</v>
      </c>
      <c r="T97" s="1">
        <v>-0.43378386842968419</v>
      </c>
      <c r="U97" s="1" t="e">
        <v>#N/A</v>
      </c>
      <c r="V97" s="1">
        <v>-2.593132080530627E-2</v>
      </c>
      <c r="W97" s="1">
        <v>-0.65822561772423427</v>
      </c>
      <c r="X97" s="1">
        <v>5.4599969543307151E-3</v>
      </c>
      <c r="Y97" s="1">
        <v>-0.66714393000687244</v>
      </c>
      <c r="Z97" s="1">
        <v>2.6626219894729169E-2</v>
      </c>
      <c r="AA97" s="1">
        <v>-0.67752009621191622</v>
      </c>
      <c r="AB97" s="1">
        <v>5.643208938128772E-3</v>
      </c>
      <c r="AC97" s="1">
        <v>-0.67229817233803291</v>
      </c>
      <c r="AD97" s="1">
        <v>-1.315424948978529E-2</v>
      </c>
      <c r="AE97" s="1">
        <v>-0.66522909551427567</v>
      </c>
      <c r="AF97" s="1">
        <v>-0.42155282934879951</v>
      </c>
      <c r="AG97" s="1" t="e">
        <v>#N/A</v>
      </c>
      <c r="AH97" s="1">
        <v>-5.5092897798267315E-2</v>
      </c>
      <c r="AI97" s="1">
        <v>-0.6638028371582082</v>
      </c>
      <c r="AL97" s="1">
        <f t="shared" si="32"/>
        <v>-1.948951033705399E-2</v>
      </c>
      <c r="AM97" s="1">
        <f t="shared" si="33"/>
        <v>-0.26760036554540922</v>
      </c>
      <c r="AN97" s="1">
        <f t="shared" si="34"/>
        <v>-2.1167077094483263E-3</v>
      </c>
      <c r="AO97" s="1">
        <f t="shared" si="35"/>
        <v>-0.58962836487900627</v>
      </c>
      <c r="AP97" s="1">
        <f t="shared" si="36"/>
        <v>-6.4652956381847995E-3</v>
      </c>
      <c r="AQ97" s="1">
        <f t="shared" si="37"/>
        <v>-0.30666751051667052</v>
      </c>
      <c r="AS97" s="1">
        <v>58</v>
      </c>
      <c r="AT97" s="6">
        <f t="shared" si="44"/>
        <v>0.15708036822736701</v>
      </c>
      <c r="AU97" s="6">
        <f t="shared" si="45"/>
        <v>-0.21752138876618399</v>
      </c>
      <c r="AV97" s="6">
        <f t="shared" si="46"/>
        <v>0.46817150026768495</v>
      </c>
      <c r="AW97" s="6">
        <f t="shared" si="47"/>
        <v>-0.20979522396050407</v>
      </c>
      <c r="AX97" s="6">
        <f t="shared" si="48"/>
        <v>0.19026458146194791</v>
      </c>
      <c r="AY97" s="6">
        <f t="shared" si="49"/>
        <v>-0.2632133837784762</v>
      </c>
      <c r="AZ97" s="7">
        <f t="shared" si="50"/>
        <v>0.47230628397839713</v>
      </c>
      <c r="BA97" s="7">
        <f t="shared" si="51"/>
        <v>-0.20301885544681136</v>
      </c>
      <c r="BB97" s="7" t="e">
        <f t="shared" si="52"/>
        <v>#N/A</v>
      </c>
      <c r="BC97" s="7" t="e">
        <f t="shared" si="53"/>
        <v>#N/A</v>
      </c>
      <c r="BD97" s="7">
        <f t="shared" si="54"/>
        <v>0.53986197087094301</v>
      </c>
      <c r="BE97" s="7">
        <f t="shared" si="55"/>
        <v>-0.22133625162275947</v>
      </c>
      <c r="BF97" s="7">
        <f t="shared" si="56"/>
        <v>0.54319374882714466</v>
      </c>
      <c r="BG97" s="7">
        <f t="shared" si="57"/>
        <v>-0.18887318984005447</v>
      </c>
      <c r="BH97" s="7">
        <f t="shared" si="58"/>
        <v>0.54973680171072292</v>
      </c>
      <c r="BI97" s="7">
        <f t="shared" si="59"/>
        <v>-0.16622672703369007</v>
      </c>
      <c r="BJ97" s="7">
        <f t="shared" si="60"/>
        <v>0.54823787220866183</v>
      </c>
      <c r="BK97" s="7">
        <f t="shared" si="61"/>
        <v>-0.18779773646990555</v>
      </c>
      <c r="BL97" s="7">
        <f t="shared" si="62"/>
        <v>0.54454033494676402</v>
      </c>
      <c r="BM97" s="7">
        <f t="shared" si="63"/>
        <v>-0.20753715157487301</v>
      </c>
      <c r="BN97" s="7" t="e">
        <f t="shared" si="64"/>
        <v>#N/A</v>
      </c>
      <c r="BO97" s="7" t="e">
        <f t="shared" si="65"/>
        <v>#N/A</v>
      </c>
      <c r="BP97" s="7">
        <f t="shared" si="66"/>
        <v>0.55041831451249257</v>
      </c>
      <c r="BQ97" s="7">
        <f t="shared" si="67"/>
        <v>-0.24908632474433176</v>
      </c>
      <c r="BS97" s="1">
        <v>58</v>
      </c>
      <c r="BT97" s="1">
        <f t="shared" si="38"/>
        <v>-8.3002382520460605E-2</v>
      </c>
      <c r="BU97" s="1">
        <f t="shared" si="39"/>
        <v>-3.4640511763572697E-2</v>
      </c>
      <c r="BV97" s="1">
        <f t="shared" si="72"/>
        <v>0.19026458146194791</v>
      </c>
      <c r="BW97" s="1">
        <f t="shared" si="73"/>
        <v>-0.2632133837784762</v>
      </c>
      <c r="BX97" s="1">
        <f t="shared" si="40"/>
        <v>0.15708036822736701</v>
      </c>
      <c r="BY97" s="1">
        <f t="shared" si="41"/>
        <v>-0.21752138876618399</v>
      </c>
      <c r="BZ97" s="1" t="e">
        <f t="shared" si="68"/>
        <v>#N/A</v>
      </c>
      <c r="CA97" s="1" t="e">
        <f t="shared" si="69"/>
        <v>#N/A</v>
      </c>
      <c r="CB97" s="1" t="e">
        <f t="shared" si="70"/>
        <v>#N/A</v>
      </c>
      <c r="CC97" s="1" t="e">
        <f t="shared" si="71"/>
        <v>#N/A</v>
      </c>
      <c r="CD97" s="1">
        <f t="shared" si="74"/>
        <v>0.53730876658506099</v>
      </c>
      <c r="CE97" s="1">
        <f t="shared" si="75"/>
        <v>-0.18598153210714816</v>
      </c>
      <c r="CG97" s="6">
        <f t="shared" si="42"/>
        <v>-8.3002382520460605E-2</v>
      </c>
      <c r="CH97" s="6">
        <f t="shared" si="43"/>
        <v>-3.4640511763572697E-2</v>
      </c>
    </row>
    <row r="98" spans="2:86" hidden="1" x14ac:dyDescent="0.3">
      <c r="B98" s="49"/>
      <c r="C98" s="49"/>
      <c r="D98" s="49"/>
      <c r="E98" s="49"/>
      <c r="F98" s="49"/>
      <c r="G98" s="49">
        <v>59</v>
      </c>
      <c r="H98" s="49"/>
      <c r="I98" s="49"/>
      <c r="J98" s="1">
        <v>-8.2361360216789123E-2</v>
      </c>
      <c r="K98" s="1">
        <v>-2.1480096094775015E-2</v>
      </c>
      <c r="L98" s="1">
        <v>-1.9341513905953806E-2</v>
      </c>
      <c r="M98" s="1">
        <v>-0.27522122590797404</v>
      </c>
      <c r="N98" s="1">
        <v>2.4314431527105058E-3</v>
      </c>
      <c r="O98" s="1">
        <v>-0.58972772333607548</v>
      </c>
      <c r="P98" s="1">
        <v>-8.0577235703575192E-3</v>
      </c>
      <c r="Q98" s="1">
        <v>-0.30575942270247203</v>
      </c>
      <c r="R98" s="1">
        <v>3.8587997068870051E-3</v>
      </c>
      <c r="S98" s="1">
        <v>-0.59422617056529725</v>
      </c>
      <c r="T98" s="1">
        <v>-0.43301909953612117</v>
      </c>
      <c r="U98" s="1" t="e">
        <v>#N/A</v>
      </c>
      <c r="V98" s="1">
        <v>-2.6025041845415341E-2</v>
      </c>
      <c r="W98" s="1">
        <v>-0.65717997042837228</v>
      </c>
      <c r="X98" s="1">
        <v>5.3936983277453341E-3</v>
      </c>
      <c r="Y98" s="1">
        <v>-0.66551573335554692</v>
      </c>
      <c r="Z98" s="1">
        <v>2.7784778225806557E-2</v>
      </c>
      <c r="AA98" s="1">
        <v>-0.67550878298173656</v>
      </c>
      <c r="AB98" s="1">
        <v>5.8188067483705159E-3</v>
      </c>
      <c r="AC98" s="1">
        <v>-0.67274265785418286</v>
      </c>
      <c r="AD98" s="1">
        <v>-1.3448420156604529E-2</v>
      </c>
      <c r="AE98" s="1">
        <v>-0.6651485935254795</v>
      </c>
      <c r="AF98" s="1">
        <v>-0.4137910742362399</v>
      </c>
      <c r="AG98" s="1" t="e">
        <v>#N/A</v>
      </c>
      <c r="AH98" s="1">
        <v>-5.5092897798267315E-2</v>
      </c>
      <c r="AI98" s="1">
        <v>-0.6638028371582082</v>
      </c>
      <c r="AL98" s="1">
        <f t="shared" si="32"/>
        <v>-1.9341513905953806E-2</v>
      </c>
      <c r="AM98" s="1">
        <f t="shared" si="33"/>
        <v>-0.27522122590797404</v>
      </c>
      <c r="AN98" s="1">
        <f t="shared" si="34"/>
        <v>2.4314431527105058E-3</v>
      </c>
      <c r="AO98" s="1">
        <f t="shared" si="35"/>
        <v>-0.58972772333607548</v>
      </c>
      <c r="AP98" s="1">
        <f t="shared" si="36"/>
        <v>-8.0577235703575192E-3</v>
      </c>
      <c r="AQ98" s="1">
        <f t="shared" si="37"/>
        <v>-0.30575942270247203</v>
      </c>
      <c r="AS98" s="1">
        <v>59</v>
      </c>
      <c r="AT98" s="6">
        <f t="shared" si="44"/>
        <v>0.16209233468722101</v>
      </c>
      <c r="AU98" s="6">
        <f t="shared" si="45"/>
        <v>-0.223264176226523</v>
      </c>
      <c r="AV98" s="6">
        <f t="shared" si="46"/>
        <v>0.46747957113756589</v>
      </c>
      <c r="AW98" s="6">
        <f t="shared" si="47"/>
        <v>-0.20529891631457498</v>
      </c>
      <c r="AX98" s="6">
        <f t="shared" si="48"/>
        <v>0.18964681175059711</v>
      </c>
      <c r="AY98" s="6">
        <f t="shared" si="49"/>
        <v>-0.2649393069462902</v>
      </c>
      <c r="AZ98" s="7">
        <f t="shared" si="50"/>
        <v>0.47166181898090614</v>
      </c>
      <c r="BA98" s="7">
        <f t="shared" si="51"/>
        <v>-0.20311209735002392</v>
      </c>
      <c r="BB98" s="7" t="e">
        <f t="shared" si="52"/>
        <v>#N/A</v>
      </c>
      <c r="BC98" s="7" t="e">
        <f t="shared" si="53"/>
        <v>#N/A</v>
      </c>
      <c r="BD98" s="7">
        <f t="shared" si="54"/>
        <v>0.53884848379488592</v>
      </c>
      <c r="BE98" s="7">
        <f t="shared" si="55"/>
        <v>-0.22161012357708795</v>
      </c>
      <c r="BF98" s="7">
        <f t="shared" si="56"/>
        <v>0.54160180077717912</v>
      </c>
      <c r="BG98" s="7">
        <f t="shared" si="57"/>
        <v>-0.18922121462291586</v>
      </c>
      <c r="BH98" s="7">
        <f t="shared" si="58"/>
        <v>0.54755486330499348</v>
      </c>
      <c r="BI98" s="7">
        <f t="shared" si="59"/>
        <v>-0.16543503068406626</v>
      </c>
      <c r="BJ98" s="7">
        <f t="shared" si="60"/>
        <v>0.54864511275131722</v>
      </c>
      <c r="BK98" s="7">
        <f t="shared" si="61"/>
        <v>-0.18754762228508876</v>
      </c>
      <c r="BL98" s="7">
        <f t="shared" si="62"/>
        <v>0.54451213816428079</v>
      </c>
      <c r="BM98" s="7">
        <f t="shared" si="63"/>
        <v>-0.20784083215191834</v>
      </c>
      <c r="BN98" s="7" t="e">
        <f t="shared" si="64"/>
        <v>#N/A</v>
      </c>
      <c r="BO98" s="7" t="e">
        <f t="shared" si="65"/>
        <v>#N/A</v>
      </c>
      <c r="BP98" s="7">
        <f t="shared" si="66"/>
        <v>0.55041831451249257</v>
      </c>
      <c r="BQ98" s="7">
        <f t="shared" si="67"/>
        <v>-0.24908632474433176</v>
      </c>
      <c r="BS98" s="1">
        <v>59</v>
      </c>
      <c r="BT98" s="1">
        <f t="shared" si="38"/>
        <v>-8.2361360216789095E-2</v>
      </c>
      <c r="BU98" s="1">
        <f t="shared" si="39"/>
        <v>-2.1480096094775001E-2</v>
      </c>
      <c r="BV98" s="1">
        <f t="shared" si="72"/>
        <v>0.18964681175059711</v>
      </c>
      <c r="BW98" s="1">
        <f t="shared" si="73"/>
        <v>-0.2649393069462902</v>
      </c>
      <c r="BX98" s="1">
        <f t="shared" si="40"/>
        <v>0.16209233468722101</v>
      </c>
      <c r="BY98" s="1">
        <f t="shared" si="41"/>
        <v>-0.223264176226523</v>
      </c>
      <c r="BZ98" s="1" t="e">
        <f t="shared" si="68"/>
        <v>#N/A</v>
      </c>
      <c r="CA98" s="1" t="e">
        <f t="shared" si="69"/>
        <v>#N/A</v>
      </c>
      <c r="CB98" s="1" t="e">
        <f t="shared" si="70"/>
        <v>#N/A</v>
      </c>
      <c r="CC98" s="1" t="e">
        <f t="shared" si="71"/>
        <v>#N/A</v>
      </c>
      <c r="CG98" s="6">
        <f t="shared" si="42"/>
        <v>-8.2361360216789095E-2</v>
      </c>
      <c r="CH98" s="6">
        <f t="shared" si="43"/>
        <v>-2.1480096094775001E-2</v>
      </c>
    </row>
    <row r="99" spans="2:86" hidden="1" x14ac:dyDescent="0.3">
      <c r="B99" s="49"/>
      <c r="C99" s="49"/>
      <c r="D99" s="49"/>
      <c r="E99" s="49"/>
      <c r="F99" s="49"/>
      <c r="G99" s="49">
        <v>60</v>
      </c>
      <c r="H99" s="49"/>
      <c r="I99" s="49"/>
      <c r="J99" s="1">
        <v>-8.1770366938086994E-2</v>
      </c>
      <c r="K99" s="1">
        <v>-1.0102226787833946E-2</v>
      </c>
      <c r="L99" s="1">
        <v>-1.9296455244278303E-2</v>
      </c>
      <c r="M99" s="1">
        <v>-0.28124647763125016</v>
      </c>
      <c r="N99" s="1">
        <v>6.3910086372061569E-3</v>
      </c>
      <c r="O99" s="1">
        <v>-0.58973180700608097</v>
      </c>
      <c r="P99" s="1">
        <v>-9.748013156250632E-3</v>
      </c>
      <c r="Q99" s="1">
        <v>-0.30506804598179882</v>
      </c>
      <c r="R99" s="1">
        <v>3.8900129375872305E-3</v>
      </c>
      <c r="S99" s="1">
        <v>-0.59356066251119355</v>
      </c>
      <c r="T99" s="1">
        <v>-0.28994889230044274</v>
      </c>
      <c r="U99" s="1" t="e">
        <v>#N/A</v>
      </c>
      <c r="V99" s="1">
        <v>-2.6105682125825182E-2</v>
      </c>
      <c r="W99" s="1">
        <v>-0.65616653694370985</v>
      </c>
      <c r="X99" s="1">
        <v>5.356929028092961E-3</v>
      </c>
      <c r="Y99" s="1">
        <v>-0.66404450582061259</v>
      </c>
      <c r="Z99" s="1">
        <v>2.8908194217393147E-2</v>
      </c>
      <c r="AA99" s="1">
        <v>-0.6733102391761594</v>
      </c>
      <c r="AB99" s="1">
        <v>5.9186044846830784E-3</v>
      </c>
      <c r="AC99" s="1">
        <v>-0.67319690513130215</v>
      </c>
      <c r="AD99" s="1">
        <v>-1.375645252400096E-2</v>
      </c>
      <c r="AE99" s="1">
        <v>-0.66508995788125524</v>
      </c>
      <c r="AF99" s="1">
        <v>-0.24913663732064301</v>
      </c>
      <c r="AG99" s="1" t="e">
        <v>#N/A</v>
      </c>
      <c r="AH99" s="1">
        <v>-5.2155958123346974E-2</v>
      </c>
      <c r="AI99" s="1">
        <v>-0.66406399680334882</v>
      </c>
      <c r="AL99" s="1">
        <f t="shared" si="32"/>
        <v>-1.9296455244278303E-2</v>
      </c>
      <c r="AM99" s="1">
        <f t="shared" si="33"/>
        <v>-0.28124647763125016</v>
      </c>
      <c r="AN99" s="1">
        <f t="shared" si="34"/>
        <v>6.3910086372061569E-3</v>
      </c>
      <c r="AO99" s="1">
        <f t="shared" si="35"/>
        <v>-0.58973180700608097</v>
      </c>
      <c r="AP99" s="1">
        <f t="shared" si="36"/>
        <v>-9.748013156250632E-3</v>
      </c>
      <c r="AQ99" s="1">
        <f t="shared" si="37"/>
        <v>-0.30506804598179882</v>
      </c>
      <c r="AS99" s="1">
        <v>60</v>
      </c>
      <c r="AT99" s="6">
        <f t="shared" si="44"/>
        <v>0.165999808777576</v>
      </c>
      <c r="AU99" s="6">
        <f t="shared" si="45"/>
        <v>-0.227850823678098</v>
      </c>
      <c r="AV99" s="6">
        <f t="shared" si="46"/>
        <v>0.46679602143671295</v>
      </c>
      <c r="AW99" s="6">
        <f t="shared" si="47"/>
        <v>-0.20139879640502947</v>
      </c>
      <c r="AX99" s="6">
        <f t="shared" si="48"/>
        <v>0.18925945430214569</v>
      </c>
      <c r="AY99" s="6">
        <f t="shared" si="49"/>
        <v>-0.26672397354293975</v>
      </c>
      <c r="AZ99" s="7">
        <f t="shared" si="50"/>
        <v>0.47100100136890261</v>
      </c>
      <c r="BA99" s="7">
        <f t="shared" si="51"/>
        <v>-0.20319692257925154</v>
      </c>
      <c r="BB99" s="7" t="e">
        <f t="shared" si="52"/>
        <v>#N/A</v>
      </c>
      <c r="BC99" s="7" t="e">
        <f t="shared" si="53"/>
        <v>#N/A</v>
      </c>
      <c r="BD99" s="7">
        <f t="shared" si="54"/>
        <v>0.53786444967976799</v>
      </c>
      <c r="BE99" s="7">
        <f t="shared" si="55"/>
        <v>-0.22186551962823906</v>
      </c>
      <c r="BF99" s="7">
        <f t="shared" si="56"/>
        <v>0.54015930941620938</v>
      </c>
      <c r="BG99" s="7">
        <f t="shared" si="57"/>
        <v>-0.18951290129466106</v>
      </c>
      <c r="BH99" s="7">
        <f t="shared" si="58"/>
        <v>0.54519464118022321</v>
      </c>
      <c r="BI99" s="7">
        <f t="shared" si="59"/>
        <v>-0.16471045503105336</v>
      </c>
      <c r="BJ99" s="7">
        <f t="shared" si="60"/>
        <v>0.54907512929656299</v>
      </c>
      <c r="BK99" s="7">
        <f t="shared" si="61"/>
        <v>-0.18737046148875316</v>
      </c>
      <c r="BL99" s="7">
        <f t="shared" si="62"/>
        <v>0.54450788258650684</v>
      </c>
      <c r="BM99" s="7">
        <f t="shared" si="63"/>
        <v>-0.20815436678827498</v>
      </c>
      <c r="BN99" s="7" t="e">
        <f t="shared" si="64"/>
        <v>#N/A</v>
      </c>
      <c r="BO99" s="7" t="e">
        <f t="shared" si="65"/>
        <v>#N/A</v>
      </c>
      <c r="BP99" s="7">
        <f t="shared" si="66"/>
        <v>0.55016551233333333</v>
      </c>
      <c r="BQ99" s="7">
        <f t="shared" si="67"/>
        <v>-0.24614865388588225</v>
      </c>
      <c r="BS99" s="1">
        <v>60</v>
      </c>
      <c r="BT99" s="1">
        <f t="shared" si="38"/>
        <v>-8.1770366938086994E-2</v>
      </c>
      <c r="BU99" s="1">
        <f t="shared" si="39"/>
        <v>-1.0102226787833899E-2</v>
      </c>
      <c r="BV99" s="1">
        <f t="shared" si="72"/>
        <v>0.18925945430214569</v>
      </c>
      <c r="BW99" s="1">
        <f t="shared" si="73"/>
        <v>-0.26672397354293975</v>
      </c>
      <c r="BX99" s="1">
        <f t="shared" si="40"/>
        <v>0.165999808777576</v>
      </c>
      <c r="BY99" s="1">
        <f t="shared" si="41"/>
        <v>-0.227850823678098</v>
      </c>
      <c r="BZ99" s="1" t="e">
        <f t="shared" si="68"/>
        <v>#N/A</v>
      </c>
      <c r="CA99" s="1" t="e">
        <f t="shared" si="69"/>
        <v>#N/A</v>
      </c>
      <c r="CB99" s="1" t="e">
        <f t="shared" si="70"/>
        <v>#N/A</v>
      </c>
      <c r="CC99" s="1" t="e">
        <f t="shared" si="71"/>
        <v>#N/A</v>
      </c>
      <c r="CG99" s="6">
        <f t="shared" si="42"/>
        <v>-8.1770366938086994E-2</v>
      </c>
      <c r="CH99" s="6">
        <f t="shared" si="43"/>
        <v>-1.0102226787833899E-2</v>
      </c>
    </row>
    <row r="100" spans="2:86" hidden="1" x14ac:dyDescent="0.3">
      <c r="B100" s="49"/>
      <c r="C100" s="49"/>
      <c r="D100" s="49"/>
      <c r="E100" s="49"/>
      <c r="F100" s="49"/>
      <c r="G100" s="49">
        <v>61</v>
      </c>
      <c r="H100" s="49"/>
      <c r="I100" s="49"/>
      <c r="J100" s="1">
        <v>-8.1281872149565754E-2</v>
      </c>
      <c r="K100" s="1">
        <v>-2.9916136711510112E-3</v>
      </c>
      <c r="L100" s="1">
        <v>-1.9294689992502931E-2</v>
      </c>
      <c r="M100" s="1">
        <v>-0.28369511775286871</v>
      </c>
      <c r="N100" s="1">
        <v>8.7317324913055629E-3</v>
      </c>
      <c r="O100" s="1">
        <v>-0.58994596377215269</v>
      </c>
      <c r="P100" s="1">
        <v>-1.1628657081051213E-2</v>
      </c>
      <c r="Q100" s="1">
        <v>-0.30476323499552266</v>
      </c>
      <c r="R100" s="1">
        <v>3.8396666553864476E-3</v>
      </c>
      <c r="S100" s="1">
        <v>-0.5928907616646536</v>
      </c>
      <c r="T100" s="1">
        <v>-4.3317407562631083E-3</v>
      </c>
      <c r="U100" s="1">
        <v>-0.60073677704398265</v>
      </c>
      <c r="V100" s="1">
        <v>-2.609436661790121E-2</v>
      </c>
      <c r="W100" s="1">
        <v>-0.65528976811262207</v>
      </c>
      <c r="X100" s="1">
        <v>5.3984978602220337E-3</v>
      </c>
      <c r="Y100" s="1">
        <v>-0.66304223328265899</v>
      </c>
      <c r="Z100" s="1">
        <v>2.9816119335575538E-2</v>
      </c>
      <c r="AA100" s="1">
        <v>-0.67104687727774426</v>
      </c>
      <c r="AB100" s="1">
        <v>5.9252262125409072E-3</v>
      </c>
      <c r="AC100" s="1">
        <v>-0.67365408093671264</v>
      </c>
      <c r="AD100" s="1">
        <v>-1.4066046773152256E-2</v>
      </c>
      <c r="AE100" s="1">
        <v>-0.66503932688102629</v>
      </c>
      <c r="AF100" s="1">
        <v>7.4861561959849263E-2</v>
      </c>
      <c r="AG100" s="1">
        <v>-0.65724212030654539</v>
      </c>
      <c r="AH100" s="1">
        <v>-4.9438218790999335E-2</v>
      </c>
      <c r="AI100" s="1">
        <v>-0.66355124403881804</v>
      </c>
      <c r="AL100" s="1">
        <f t="shared" si="32"/>
        <v>-1.9294689992502931E-2</v>
      </c>
      <c r="AM100" s="1">
        <f t="shared" si="33"/>
        <v>-0.28369511775286871</v>
      </c>
      <c r="AN100" s="1">
        <f t="shared" si="34"/>
        <v>8.7317324913055629E-3</v>
      </c>
      <c r="AO100" s="1">
        <f t="shared" si="35"/>
        <v>-0.58994596377215269</v>
      </c>
      <c r="AP100" s="1">
        <f t="shared" si="36"/>
        <v>-1.1628657081051213E-2</v>
      </c>
      <c r="AQ100" s="1">
        <f t="shared" si="37"/>
        <v>-0.30476323499552266</v>
      </c>
      <c r="AS100" s="1">
        <v>61</v>
      </c>
      <c r="AT100" s="6">
        <f t="shared" si="44"/>
        <v>0.16757511656964799</v>
      </c>
      <c r="AU100" s="6">
        <f t="shared" si="45"/>
        <v>-0.229725456154493</v>
      </c>
      <c r="AV100" s="6">
        <f t="shared" si="46"/>
        <v>0.46660046224861396</v>
      </c>
      <c r="AW100" s="6">
        <f t="shared" si="47"/>
        <v>-0.19905644547368828</v>
      </c>
      <c r="AX100" s="6">
        <f t="shared" si="48"/>
        <v>0.1892858444700396</v>
      </c>
      <c r="AY100" s="6">
        <f t="shared" si="49"/>
        <v>-0.26862897613303838</v>
      </c>
      <c r="AZ100" s="7">
        <f t="shared" si="50"/>
        <v>0.47035002036163709</v>
      </c>
      <c r="BA100" s="7">
        <f t="shared" si="51"/>
        <v>-0.20336283104951741</v>
      </c>
      <c r="BB100" s="7">
        <f t="shared" si="52"/>
        <v>0.47949578714346031</v>
      </c>
      <c r="BC100" s="7">
        <f t="shared" si="53"/>
        <v>-0.21004765014896412</v>
      </c>
      <c r="BD100" s="7">
        <f t="shared" si="54"/>
        <v>0.53699903601998278</v>
      </c>
      <c r="BE100" s="7">
        <f t="shared" si="55"/>
        <v>-0.22200662533805976</v>
      </c>
      <c r="BF100" s="7">
        <f t="shared" si="56"/>
        <v>0.5391650452982546</v>
      </c>
      <c r="BG100" s="7">
        <f t="shared" si="57"/>
        <v>-0.18964600678623797</v>
      </c>
      <c r="BH100" s="7">
        <f t="shared" si="58"/>
        <v>0.54280800529256112</v>
      </c>
      <c r="BI100" s="7">
        <f t="shared" si="59"/>
        <v>-0.16420935200457337</v>
      </c>
      <c r="BJ100" s="7">
        <f t="shared" si="60"/>
        <v>0.54952420972324545</v>
      </c>
      <c r="BK100" s="7">
        <f t="shared" si="61"/>
        <v>-0.18728455261433746</v>
      </c>
      <c r="BL100" s="7">
        <f t="shared" si="62"/>
        <v>0.54451178126211985</v>
      </c>
      <c r="BM100" s="7">
        <f t="shared" si="63"/>
        <v>-0.20846804958605039</v>
      </c>
      <c r="BN100" s="7">
        <f t="shared" si="64"/>
        <v>0.52139091457496978</v>
      </c>
      <c r="BO100" s="7">
        <f t="shared" si="65"/>
        <v>-0.12224542176150546</v>
      </c>
      <c r="BP100" s="7">
        <f t="shared" si="66"/>
        <v>0.54918861895300908</v>
      </c>
      <c r="BQ100" s="7">
        <f t="shared" si="67"/>
        <v>-0.24356124170387444</v>
      </c>
      <c r="BS100" s="1">
        <v>61</v>
      </c>
      <c r="BT100" s="1">
        <f t="shared" si="38"/>
        <v>-8.1281872149565795E-2</v>
      </c>
      <c r="BU100" s="1">
        <f t="shared" si="39"/>
        <v>-2.9916136711510099E-3</v>
      </c>
      <c r="BV100" s="1">
        <f t="shared" si="72"/>
        <v>0.1892858444700396</v>
      </c>
      <c r="BW100" s="1">
        <f t="shared" si="73"/>
        <v>-0.26862897613303838</v>
      </c>
      <c r="BX100" s="1">
        <f t="shared" si="40"/>
        <v>0.16757511656964799</v>
      </c>
      <c r="BY100" s="1">
        <f t="shared" si="41"/>
        <v>-0.229725456154493</v>
      </c>
      <c r="BZ100" s="1" t="e">
        <f t="shared" si="68"/>
        <v>#N/A</v>
      </c>
      <c r="CA100" s="1" t="e">
        <f t="shared" si="69"/>
        <v>#N/A</v>
      </c>
      <c r="CB100" s="1" t="e">
        <f t="shared" si="70"/>
        <v>#N/A</v>
      </c>
      <c r="CC100" s="1" t="e">
        <f t="shared" si="71"/>
        <v>#N/A</v>
      </c>
      <c r="CG100" s="6">
        <f t="shared" si="42"/>
        <v>-8.1281872149565795E-2</v>
      </c>
      <c r="CH100" s="6">
        <f t="shared" si="43"/>
        <v>-2.9916136711510099E-3</v>
      </c>
    </row>
    <row r="101" spans="2:86" hidden="1" x14ac:dyDescent="0.3">
      <c r="B101" s="49"/>
      <c r="C101" s="49"/>
      <c r="D101" s="49"/>
      <c r="E101" s="49"/>
      <c r="F101" s="49"/>
      <c r="G101" s="49">
        <v>62</v>
      </c>
      <c r="H101" s="49"/>
      <c r="I101" s="49"/>
      <c r="J101" s="1">
        <v>-7.9307173657822999E-2</v>
      </c>
      <c r="K101" s="1">
        <v>5.913894435015255E-3</v>
      </c>
      <c r="L101" s="1">
        <v>-1.9070014928986474E-2</v>
      </c>
      <c r="M101" s="1">
        <v>-0.2880808003732897</v>
      </c>
      <c r="N101" s="1">
        <v>1.1726250286345094E-2</v>
      </c>
      <c r="O101" s="1">
        <v>-0.59141416516118628</v>
      </c>
      <c r="P101" s="1">
        <v>-1.4279520215956134E-2</v>
      </c>
      <c r="Q101" s="1">
        <v>-0.30478357199754258</v>
      </c>
      <c r="R101" s="1">
        <v>3.7620606556780507E-3</v>
      </c>
      <c r="S101" s="1">
        <v>-0.59221488987432069</v>
      </c>
      <c r="T101" s="1">
        <v>-5.0602772470272174E-3</v>
      </c>
      <c r="U101" s="1">
        <v>-0.60035823222318252</v>
      </c>
      <c r="V101" s="1">
        <v>-2.5601121105708193E-2</v>
      </c>
      <c r="W101" s="1">
        <v>-0.65270817280659732</v>
      </c>
      <c r="X101" s="1">
        <v>5.5119864662946374E-3</v>
      </c>
      <c r="Y101" s="1">
        <v>-0.66150049329432103</v>
      </c>
      <c r="Z101" s="1">
        <v>2.9964229653886999E-2</v>
      </c>
      <c r="AA101" s="1">
        <v>-0.67046699613694583</v>
      </c>
      <c r="AB101" s="1">
        <v>5.5439725030717521E-3</v>
      </c>
      <c r="AC101" s="1">
        <v>-0.67462700311335089</v>
      </c>
      <c r="AD101" s="1">
        <v>-0.29490370185499415</v>
      </c>
      <c r="AE101" s="1" t="e">
        <v>#N/A</v>
      </c>
      <c r="AF101" s="1">
        <v>7.4911509636810467E-2</v>
      </c>
      <c r="AG101" s="1">
        <v>-0.65576474286220043</v>
      </c>
      <c r="AH101" s="1">
        <v>-4.7116172439555147E-2</v>
      </c>
      <c r="AI101" s="1">
        <v>-0.66235555847685312</v>
      </c>
      <c r="AL101" s="1">
        <f t="shared" si="32"/>
        <v>-1.9070014928986474E-2</v>
      </c>
      <c r="AM101" s="1">
        <f t="shared" si="33"/>
        <v>-0.2880808003732897</v>
      </c>
      <c r="AN101" s="1">
        <f t="shared" si="34"/>
        <v>1.1726250286345094E-2</v>
      </c>
      <c r="AO101" s="1">
        <f t="shared" si="35"/>
        <v>-0.59141416516118628</v>
      </c>
      <c r="AP101" s="1">
        <f t="shared" si="36"/>
        <v>-1.4279520215956134E-2</v>
      </c>
      <c r="AQ101" s="1">
        <f t="shared" si="37"/>
        <v>-0.30478357199754258</v>
      </c>
      <c r="AS101" s="1">
        <v>62</v>
      </c>
      <c r="AT101" s="6">
        <f t="shared" si="44"/>
        <v>0.17056629010198601</v>
      </c>
      <c r="AU101" s="6">
        <f t="shared" si="45"/>
        <v>-0.23294066560811599</v>
      </c>
      <c r="AV101" s="6">
        <f t="shared" si="46"/>
        <v>0.46752636580141793</v>
      </c>
      <c r="AW101" s="6">
        <f t="shared" si="47"/>
        <v>-0.19585247063694666</v>
      </c>
      <c r="AX101" s="6">
        <f t="shared" si="48"/>
        <v>0.1897661900599226</v>
      </c>
      <c r="AY101" s="6">
        <f t="shared" si="49"/>
        <v>-0.27123603521712697</v>
      </c>
      <c r="AZ101" s="7">
        <f t="shared" si="50"/>
        <v>0.46969789272290036</v>
      </c>
      <c r="BA101" s="7">
        <f t="shared" si="51"/>
        <v>-0.2035566219444383</v>
      </c>
      <c r="BB101" s="7">
        <f t="shared" si="52"/>
        <v>0.47924950230305885</v>
      </c>
      <c r="BC101" s="7">
        <f t="shared" si="53"/>
        <v>-0.21083085215171812</v>
      </c>
      <c r="BD101" s="7">
        <f t="shared" si="54"/>
        <v>0.53437100976313501</v>
      </c>
      <c r="BE101" s="7">
        <f t="shared" si="55"/>
        <v>-0.22196916265387825</v>
      </c>
      <c r="BF101" s="7">
        <f t="shared" si="56"/>
        <v>0.53762702071498003</v>
      </c>
      <c r="BG101" s="7">
        <f t="shared" si="57"/>
        <v>-0.18980196266651025</v>
      </c>
      <c r="BH101" s="7">
        <f t="shared" si="58"/>
        <v>0.54221121476240897</v>
      </c>
      <c r="BI101" s="7">
        <f t="shared" si="59"/>
        <v>-0.16416418711816216</v>
      </c>
      <c r="BJ101" s="7">
        <f t="shared" si="60"/>
        <v>0.55054855503775424</v>
      </c>
      <c r="BK101" s="7">
        <f t="shared" si="61"/>
        <v>-0.18749106806030236</v>
      </c>
      <c r="BL101" s="7" t="e">
        <f t="shared" si="62"/>
        <v>#N/A</v>
      </c>
      <c r="BM101" s="7" t="e">
        <f t="shared" si="63"/>
        <v>#N/A</v>
      </c>
      <c r="BN101" s="7">
        <f t="shared" si="64"/>
        <v>0.51992730849057056</v>
      </c>
      <c r="BO101" s="7">
        <f t="shared" si="65"/>
        <v>-0.12245277680292586</v>
      </c>
      <c r="BP101" s="7">
        <f t="shared" si="66"/>
        <v>0.54760787942403488</v>
      </c>
      <c r="BQ101" s="7">
        <f t="shared" si="67"/>
        <v>-0.24148210107301638</v>
      </c>
      <c r="BS101" s="1">
        <v>62</v>
      </c>
      <c r="BT101" s="1">
        <f t="shared" si="38"/>
        <v>-7.9307173657822999E-2</v>
      </c>
      <c r="BU101" s="1">
        <f t="shared" si="39"/>
        <v>5.9138944350152498E-3</v>
      </c>
      <c r="BV101" s="1">
        <f t="shared" si="72"/>
        <v>0.1897661900599226</v>
      </c>
      <c r="BW101" s="1">
        <f t="shared" si="73"/>
        <v>-0.27123603521712697</v>
      </c>
      <c r="BX101" s="1">
        <f t="shared" si="40"/>
        <v>0.17056629010198601</v>
      </c>
      <c r="BY101" s="1">
        <f t="shared" si="41"/>
        <v>-0.23294066560811599</v>
      </c>
      <c r="BZ101" s="1" t="e">
        <f t="shared" si="68"/>
        <v>#N/A</v>
      </c>
      <c r="CA101" s="1" t="e">
        <f t="shared" si="69"/>
        <v>#N/A</v>
      </c>
      <c r="CB101" s="1" t="e">
        <f t="shared" si="70"/>
        <v>#N/A</v>
      </c>
      <c r="CC101" s="1" t="e">
        <f t="shared" si="71"/>
        <v>#N/A</v>
      </c>
      <c r="CG101" s="6">
        <f t="shared" si="42"/>
        <v>-7.9307173657822999E-2</v>
      </c>
      <c r="CH101" s="6">
        <f t="shared" si="43"/>
        <v>5.9138944350152498E-3</v>
      </c>
    </row>
    <row r="102" spans="2:86" hidden="1" x14ac:dyDescent="0.3">
      <c r="B102" s="49"/>
      <c r="C102" s="49"/>
      <c r="D102" s="49"/>
      <c r="E102" s="49"/>
      <c r="F102" s="49"/>
      <c r="G102" s="49">
        <v>63</v>
      </c>
      <c r="H102" s="49"/>
      <c r="I102" s="49"/>
      <c r="J102" s="1">
        <v>-7.5863720610591587E-2</v>
      </c>
      <c r="K102" s="1">
        <v>1.3276409793519227E-2</v>
      </c>
      <c r="L102" s="1">
        <v>-1.8625505008434223E-2</v>
      </c>
      <c r="M102" s="1">
        <v>-0.29496334621451925</v>
      </c>
      <c r="N102" s="1">
        <v>1.4532463712280601E-2</v>
      </c>
      <c r="O102" s="1">
        <v>-0.59325546105447846</v>
      </c>
      <c r="P102" s="1">
        <v>-1.6749156258460199E-2</v>
      </c>
      <c r="Q102" s="1">
        <v>-0.3050176915647973</v>
      </c>
      <c r="R102" s="1">
        <v>3.7793877813991576E-3</v>
      </c>
      <c r="S102" s="1">
        <v>-0.59154175137705911</v>
      </c>
      <c r="T102" s="1">
        <v>-5.7833471516481752E-3</v>
      </c>
      <c r="U102" s="1">
        <v>-0.59999950377715072</v>
      </c>
      <c r="V102" s="1">
        <v>-2.4770411516795335E-2</v>
      </c>
      <c r="W102" s="1">
        <v>-0.64972380724296641</v>
      </c>
      <c r="X102" s="1">
        <v>5.5257098752576807E-3</v>
      </c>
      <c r="Y102" s="1">
        <v>-0.65939237593452604</v>
      </c>
      <c r="Z102" s="1">
        <v>3.0156609558195751E-2</v>
      </c>
      <c r="AA102" s="1">
        <v>-0.66954037724650672</v>
      </c>
      <c r="AB102" s="1">
        <v>4.7357881775964032E-3</v>
      </c>
      <c r="AC102" s="1">
        <v>-0.67585373107519953</v>
      </c>
      <c r="AD102" s="1">
        <v>-0.43488846862700187</v>
      </c>
      <c r="AE102" s="1" t="e">
        <v>#N/A</v>
      </c>
      <c r="AF102" s="1">
        <v>7.4432857957266854E-2</v>
      </c>
      <c r="AG102" s="1">
        <v>-0.65436292144776032</v>
      </c>
      <c r="AH102" s="1">
        <v>-4.5366311707344918E-2</v>
      </c>
      <c r="AI102" s="1">
        <v>-0.66056791972969031</v>
      </c>
      <c r="AL102" s="1">
        <f t="shared" si="32"/>
        <v>-1.8625505008434223E-2</v>
      </c>
      <c r="AM102" s="1">
        <f t="shared" si="33"/>
        <v>-0.29496334621451925</v>
      </c>
      <c r="AN102" s="1">
        <f t="shared" si="34"/>
        <v>1.4532463712280601E-2</v>
      </c>
      <c r="AO102" s="1">
        <f t="shared" si="35"/>
        <v>-0.59325546105447846</v>
      </c>
      <c r="AP102" s="1">
        <f t="shared" si="36"/>
        <v>-1.6749156258460199E-2</v>
      </c>
      <c r="AQ102" s="1">
        <f t="shared" si="37"/>
        <v>-0.3050176915647973</v>
      </c>
      <c r="AS102" s="1">
        <v>63</v>
      </c>
      <c r="AT102" s="6">
        <f t="shared" si="44"/>
        <v>0.17533081964637801</v>
      </c>
      <c r="AU102" s="6">
        <f t="shared" si="45"/>
        <v>-0.23792727613498801</v>
      </c>
      <c r="AV102" s="6">
        <f t="shared" si="46"/>
        <v>0.46885239442516291</v>
      </c>
      <c r="AW102" s="6">
        <f t="shared" si="47"/>
        <v>-0.19276915222206267</v>
      </c>
      <c r="AX102" s="6">
        <f t="shared" si="48"/>
        <v>0.1904256006231683</v>
      </c>
      <c r="AY102" s="6">
        <f t="shared" si="49"/>
        <v>-0.2736274975026935</v>
      </c>
      <c r="AZ102" s="7">
        <f t="shared" si="50"/>
        <v>0.4690319718881405</v>
      </c>
      <c r="BA102" s="7">
        <f t="shared" si="51"/>
        <v>-0.20365644733005767</v>
      </c>
      <c r="BB102" s="7">
        <f t="shared" si="52"/>
        <v>0.47902178351944391</v>
      </c>
      <c r="BC102" s="7">
        <f t="shared" si="53"/>
        <v>-0.21160522954068936</v>
      </c>
      <c r="BD102" s="7">
        <f t="shared" si="54"/>
        <v>0.53128773221196346</v>
      </c>
      <c r="BE102" s="7">
        <f t="shared" si="55"/>
        <v>-0.22166930305183175</v>
      </c>
      <c r="BF102" s="7">
        <f t="shared" si="56"/>
        <v>0.53554854734983648</v>
      </c>
      <c r="BG102" s="7">
        <f t="shared" si="57"/>
        <v>-0.19015451848480205</v>
      </c>
      <c r="BH102" s="7">
        <f t="shared" si="58"/>
        <v>0.54126526687521392</v>
      </c>
      <c r="BI102" s="7">
        <f t="shared" si="59"/>
        <v>-0.16413563557859168</v>
      </c>
      <c r="BJ102" s="7">
        <f t="shared" si="60"/>
        <v>0.55189698598075754</v>
      </c>
      <c r="BK102" s="7">
        <f t="shared" si="61"/>
        <v>-0.18807395517482536</v>
      </c>
      <c r="BL102" s="7" t="e">
        <f t="shared" si="62"/>
        <v>#N/A</v>
      </c>
      <c r="BM102" s="7" t="e">
        <f t="shared" si="63"/>
        <v>#N/A</v>
      </c>
      <c r="BN102" s="7">
        <f t="shared" si="64"/>
        <v>0.51862990088518124</v>
      </c>
      <c r="BO102" s="7">
        <f t="shared" si="65"/>
        <v>-0.12316758042196475</v>
      </c>
      <c r="BP102" s="7">
        <f t="shared" si="66"/>
        <v>0.54554353879892448</v>
      </c>
      <c r="BQ102" s="7">
        <f t="shared" si="67"/>
        <v>-0.24006924486801576</v>
      </c>
      <c r="BS102" s="1">
        <v>63</v>
      </c>
      <c r="BT102" s="1">
        <f t="shared" si="38"/>
        <v>-7.5863720610591601E-2</v>
      </c>
      <c r="BU102" s="1">
        <f t="shared" si="39"/>
        <v>1.3276409793519199E-2</v>
      </c>
      <c r="BV102" s="1">
        <f t="shared" si="72"/>
        <v>0.1904256006231683</v>
      </c>
      <c r="BW102" s="1">
        <f t="shared" si="73"/>
        <v>-0.2736274975026935</v>
      </c>
      <c r="BX102" s="1">
        <f t="shared" si="40"/>
        <v>0.17533081964637801</v>
      </c>
      <c r="BY102" s="1">
        <f t="shared" si="41"/>
        <v>-0.23792727613498801</v>
      </c>
      <c r="BZ102" s="1" t="e">
        <f t="shared" si="68"/>
        <v>#N/A</v>
      </c>
      <c r="CA102" s="1" t="e">
        <f t="shared" si="69"/>
        <v>#N/A</v>
      </c>
      <c r="CB102" s="1" t="e">
        <f t="shared" si="70"/>
        <v>#N/A</v>
      </c>
      <c r="CC102" s="1" t="e">
        <f t="shared" si="71"/>
        <v>#N/A</v>
      </c>
      <c r="CG102" s="6">
        <f t="shared" si="42"/>
        <v>-7.5863720610591601E-2</v>
      </c>
      <c r="CH102" s="6">
        <f t="shared" si="43"/>
        <v>1.3276409793519199E-2</v>
      </c>
    </row>
    <row r="103" spans="2:86" hidden="1" x14ac:dyDescent="0.3">
      <c r="B103" s="49"/>
      <c r="C103" s="49"/>
      <c r="D103" s="49"/>
      <c r="E103" s="49"/>
      <c r="F103" s="49"/>
      <c r="G103" s="49">
        <v>64</v>
      </c>
      <c r="H103" s="49"/>
      <c r="I103" s="49"/>
      <c r="J103" s="1">
        <v>-7.1727475387346598E-2</v>
      </c>
      <c r="K103" s="1">
        <v>1.9165338524854695E-2</v>
      </c>
      <c r="L103" s="1">
        <v>-1.8113248466752645E-2</v>
      </c>
      <c r="M103" s="1">
        <v>-0.30306865023480295</v>
      </c>
      <c r="N103" s="1">
        <v>1.7043335060080395E-2</v>
      </c>
      <c r="O103" s="1">
        <v>-0.59485359148201755</v>
      </c>
      <c r="P103" s="1">
        <v>-1.9108191549178359E-2</v>
      </c>
      <c r="Q103" s="1">
        <v>-0.30549829559653474</v>
      </c>
      <c r="R103" s="1">
        <v>3.8953086929132312E-3</v>
      </c>
      <c r="S103" s="1">
        <v>-0.59088969828349214</v>
      </c>
      <c r="T103" s="1">
        <v>-6.5035373367832786E-3</v>
      </c>
      <c r="U103" s="1">
        <v>-0.59963257545190463</v>
      </c>
      <c r="V103" s="1">
        <v>-2.3843646199941653E-2</v>
      </c>
      <c r="W103" s="1">
        <v>-0.64685150669526648</v>
      </c>
      <c r="X103" s="1">
        <v>5.4821805561341592E-3</v>
      </c>
      <c r="Y103" s="1">
        <v>-0.65689144531331356</v>
      </c>
      <c r="Z103" s="1">
        <v>3.0370416527832737E-2</v>
      </c>
      <c r="AA103" s="1">
        <v>-0.66841032325746064</v>
      </c>
      <c r="AB103" s="1">
        <v>3.7624348565152366E-3</v>
      </c>
      <c r="AC103" s="1">
        <v>-0.67713902960286565</v>
      </c>
      <c r="AD103" s="1">
        <v>-0.43361967561017523</v>
      </c>
      <c r="AE103" s="1" t="e">
        <v>#N/A</v>
      </c>
      <c r="AF103" s="1">
        <v>7.3496867776296965E-2</v>
      </c>
      <c r="AG103" s="1">
        <v>-0.65313075943897203</v>
      </c>
      <c r="AH103" s="1">
        <v>-4.4365129232699516E-2</v>
      </c>
      <c r="AI103" s="1">
        <v>-0.65827930740956708</v>
      </c>
      <c r="AL103" s="1">
        <f t="shared" si="32"/>
        <v>-1.8113248466752645E-2</v>
      </c>
      <c r="AM103" s="1">
        <f t="shared" si="33"/>
        <v>-0.30306865023480295</v>
      </c>
      <c r="AN103" s="1">
        <f t="shared" si="34"/>
        <v>1.7043335060080395E-2</v>
      </c>
      <c r="AO103" s="1">
        <f t="shared" si="35"/>
        <v>-0.59485359148201755</v>
      </c>
      <c r="AP103" s="1">
        <f t="shared" si="36"/>
        <v>-1.9108191549178359E-2</v>
      </c>
      <c r="AQ103" s="1">
        <f t="shared" si="37"/>
        <v>-0.30549829559653474</v>
      </c>
      <c r="AS103" s="1">
        <v>64</v>
      </c>
      <c r="AT103" s="6">
        <f t="shared" si="44"/>
        <v>0.18093321992056599</v>
      </c>
      <c r="AU103" s="6">
        <f t="shared" si="45"/>
        <v>-0.243807027081542</v>
      </c>
      <c r="AV103" s="6">
        <f t="shared" si="46"/>
        <v>0.46999023742662793</v>
      </c>
      <c r="AW103" s="6">
        <f t="shared" si="47"/>
        <v>-0.19001891421551687</v>
      </c>
      <c r="AX103" s="6">
        <f t="shared" si="48"/>
        <v>0.19130854537903741</v>
      </c>
      <c r="AY103" s="6">
        <f t="shared" si="49"/>
        <v>-0.27586723773233157</v>
      </c>
      <c r="AZ103" s="7">
        <f t="shared" si="50"/>
        <v>0.46836969549118224</v>
      </c>
      <c r="BA103" s="7">
        <f t="shared" si="51"/>
        <v>-0.20365551534910234</v>
      </c>
      <c r="BB103" s="7">
        <f t="shared" si="52"/>
        <v>0.47878548937316401</v>
      </c>
      <c r="BC103" s="7">
        <f t="shared" si="53"/>
        <v>-0.21237819485366705</v>
      </c>
      <c r="BD103" s="7">
        <f t="shared" si="54"/>
        <v>0.5282981372552108</v>
      </c>
      <c r="BE103" s="7">
        <f t="shared" si="55"/>
        <v>-0.22125538713839135</v>
      </c>
      <c r="BF103" s="7">
        <f t="shared" si="56"/>
        <v>0.53309317027126157</v>
      </c>
      <c r="BG103" s="7">
        <f t="shared" si="57"/>
        <v>-0.19063166854060326</v>
      </c>
      <c r="BH103" s="7">
        <f t="shared" si="58"/>
        <v>0.54011525375482905</v>
      </c>
      <c r="BI103" s="7">
        <f t="shared" si="59"/>
        <v>-0.16412130863310825</v>
      </c>
      <c r="BJ103" s="7">
        <f t="shared" si="60"/>
        <v>0.55333177896617003</v>
      </c>
      <c r="BK103" s="7">
        <f t="shared" si="61"/>
        <v>-0.18880933132475905</v>
      </c>
      <c r="BL103" s="7" t="e">
        <f t="shared" si="62"/>
        <v>#N/A</v>
      </c>
      <c r="BM103" s="7" t="e">
        <f t="shared" si="63"/>
        <v>#N/A</v>
      </c>
      <c r="BN103" s="7">
        <f t="shared" si="64"/>
        <v>0.51757899117519912</v>
      </c>
      <c r="BO103" s="7">
        <f t="shared" si="65"/>
        <v>-0.12430331349634366</v>
      </c>
      <c r="BP103" s="7">
        <f t="shared" si="66"/>
        <v>0.5431158421301937</v>
      </c>
      <c r="BQ103" s="7">
        <f t="shared" si="67"/>
        <v>-0.23948068596358058</v>
      </c>
      <c r="BS103" s="1">
        <v>64</v>
      </c>
      <c r="BT103" s="1">
        <f t="shared" si="38"/>
        <v>-7.1727475387346598E-2</v>
      </c>
      <c r="BU103" s="1">
        <f t="shared" si="39"/>
        <v>1.9165338524854698E-2</v>
      </c>
      <c r="BV103" s="1">
        <f t="shared" si="72"/>
        <v>0.19130854537903741</v>
      </c>
      <c r="BW103" s="1">
        <f t="shared" si="73"/>
        <v>-0.27586723773233157</v>
      </c>
      <c r="BX103" s="1">
        <f t="shared" si="40"/>
        <v>0.18093321992056599</v>
      </c>
      <c r="BY103" s="1">
        <f t="shared" si="41"/>
        <v>-0.243807027081542</v>
      </c>
      <c r="BZ103" s="1" t="e">
        <f t="shared" si="68"/>
        <v>#N/A</v>
      </c>
      <c r="CA103" s="1" t="e">
        <f t="shared" si="69"/>
        <v>#N/A</v>
      </c>
      <c r="CB103" s="1" t="e">
        <f t="shared" si="70"/>
        <v>#N/A</v>
      </c>
      <c r="CC103" s="1" t="e">
        <f t="shared" si="71"/>
        <v>#N/A</v>
      </c>
      <c r="CG103" s="6">
        <f t="shared" si="42"/>
        <v>-7.1727475387346598E-2</v>
      </c>
      <c r="CH103" s="6">
        <f t="shared" si="43"/>
        <v>1.9165338524854698E-2</v>
      </c>
    </row>
    <row r="104" spans="2:86" hidden="1" x14ac:dyDescent="0.3">
      <c r="B104" s="49"/>
      <c r="C104" s="49"/>
      <c r="D104" s="49"/>
      <c r="E104" s="49"/>
      <c r="F104" s="49"/>
      <c r="G104" s="49">
        <v>65</v>
      </c>
      <c r="H104" s="49"/>
      <c r="I104" s="49"/>
      <c r="J104" s="1">
        <v>-6.7674400367562809E-2</v>
      </c>
      <c r="K104" s="1">
        <v>2.3650086749515825E-2</v>
      </c>
      <c r="L104" s="1">
        <v>-1.7685333539848806E-2</v>
      </c>
      <c r="M104" s="1">
        <v>-0.31112260739238634</v>
      </c>
      <c r="N104" s="1">
        <v>1.9151826620712672E-2</v>
      </c>
      <c r="O104" s="1">
        <v>-0.59559229647379164</v>
      </c>
      <c r="P104" s="1">
        <v>-2.1427252428726139E-2</v>
      </c>
      <c r="Q104" s="1">
        <v>-0.30625808599200316</v>
      </c>
      <c r="R104" s="1">
        <v>4.1134840505842101E-3</v>
      </c>
      <c r="S104" s="1">
        <v>-0.59027708270424206</v>
      </c>
      <c r="T104" s="1">
        <v>-7.2234346690893533E-3</v>
      </c>
      <c r="U104" s="1">
        <v>-0.59922943099346093</v>
      </c>
      <c r="V104" s="1">
        <v>-2.3062233503925455E-2</v>
      </c>
      <c r="W104" s="1">
        <v>-0.64460610643703531</v>
      </c>
      <c r="X104" s="1">
        <v>5.4239109779462367E-3</v>
      </c>
      <c r="Y104" s="1">
        <v>-0.65417126554072347</v>
      </c>
      <c r="Z104" s="1">
        <v>3.0582808042129133E-2</v>
      </c>
      <c r="AA104" s="1">
        <v>-0.6672201368208418</v>
      </c>
      <c r="AB104" s="1">
        <v>2.8856741602281541E-3</v>
      </c>
      <c r="AC104" s="1">
        <v>-0.67828766347695701</v>
      </c>
      <c r="AD104" s="1">
        <v>-0.2906966513255162</v>
      </c>
      <c r="AE104" s="1" t="e">
        <v>#N/A</v>
      </c>
      <c r="AF104" s="1">
        <v>7.2174799948978574E-2</v>
      </c>
      <c r="AG104" s="1">
        <v>-0.65216236021158291</v>
      </c>
      <c r="AH104" s="1">
        <v>-4.4159229289447877E-2</v>
      </c>
      <c r="AI104" s="1">
        <v>-0.65737068269851517</v>
      </c>
      <c r="AL104" s="1">
        <f t="shared" si="32"/>
        <v>-1.7685333539848806E-2</v>
      </c>
      <c r="AM104" s="1">
        <f t="shared" si="33"/>
        <v>-0.31112260739238634</v>
      </c>
      <c r="AN104" s="1">
        <f t="shared" si="34"/>
        <v>1.9151826620712672E-2</v>
      </c>
      <c r="AO104" s="1">
        <f t="shared" si="35"/>
        <v>-0.59559229647379164</v>
      </c>
      <c r="AP104" s="1">
        <f t="shared" si="36"/>
        <v>-2.1427252428726139E-2</v>
      </c>
      <c r="AQ104" s="1">
        <f t="shared" si="37"/>
        <v>-0.30625808599200316</v>
      </c>
      <c r="AS104" s="1">
        <v>65</v>
      </c>
      <c r="AT104" s="6">
        <f t="shared" ref="AT104:AT135" si="76">IMREAL(IMPRODUCT(COMPLEX((AL104-AT$35),(AM104-AU$35)),AT$36))+AT$37</f>
        <v>0.18643800564228799</v>
      </c>
      <c r="AU104" s="6">
        <f t="shared" ref="AU104:AU135" si="77">IMAGINARY(IMPRODUCT(COMPLEX((AL104-AT$35),(AM104-AU$35)),AT$36))+AU$37</f>
        <v>-0.24970165779421299</v>
      </c>
      <c r="AV104" s="6">
        <f t="shared" ref="AV104:AV135" si="78">IMREAL(IMPRODUCT(COMPLEX((AN104-AV$35),(AO104-AW$35)),AV$36))+AV$37</f>
        <v>0.47035158411258593</v>
      </c>
      <c r="AW104" s="6">
        <f t="shared" ref="AW104:AW135" si="79">IMAGINARY(IMPRODUCT(COMPLEX((AN104-AV$35),(AO104-AW$35)),AV$36))+AW$37</f>
        <v>-0.18781418060379038</v>
      </c>
      <c r="AX104" s="6">
        <f t="shared" ref="AX104:AX135" si="80">IMREAL(IMPRODUCT(COMPLEX((AP104-AX$35),(AQ104-AY$35)),AX$36))+AX$37</f>
        <v>0.19245949354679101</v>
      </c>
      <c r="AY104" s="6">
        <f t="shared" ref="AY104:AY135" si="81">IMAGINARY(IMPRODUCT(COMPLEX((AP104-AX$35),(AQ104-AY$35)),AX$36))+AY$37</f>
        <v>-0.27801913064863548</v>
      </c>
      <c r="AZ104" s="7">
        <f t="shared" ref="AZ104:AZ135" si="82">IMREAL(IMPRODUCT(COMPLEX(R104-AZ$35,S104-BA$35),AZ$36))+AZ$37</f>
        <v>0.4677285011658493</v>
      </c>
      <c r="BA104" s="7">
        <f t="shared" ref="BA104:BA135" si="83">IMAGINARY(IMPRODUCT(COMPLEX(R104-AZ$35,S104-BA$35),AZ$36))+BA$37</f>
        <v>-0.20354703414429889</v>
      </c>
      <c r="BB104" s="7">
        <f t="shared" ref="BB104:BB135" si="84">IMREAL(IMPRODUCT(COMPLEX(T104-BB$35,U104-BC$35),BB$36))+BB$37</f>
        <v>0.47851347844476705</v>
      </c>
      <c r="BC104" s="7">
        <f t="shared" ref="BC104:BC135" si="85">IMAGINARY(IMPRODUCT(COMPLEX(T104-BB$35,U104-BC$35),BB$36))+BC$37</f>
        <v>-0.21315716062844015</v>
      </c>
      <c r="BD104" s="7">
        <f t="shared" ref="BD104:BD135" si="86">IMREAL(IMPRODUCT(COMPLEX(V104-BD$35,W104-BE$35),BD$36))+BD$37</f>
        <v>0.52595115878162013</v>
      </c>
      <c r="BE104" s="7">
        <f t="shared" ref="BE104:BE135" si="87">IMAGINARY(IMPRODUCT(COMPLEX(V104-BD$35,W104-BE$35),BD$36))+BE$37</f>
        <v>-0.22087575552002706</v>
      </c>
      <c r="BF104" s="7">
        <f t="shared" ref="BF104:BF135" si="88">IMREAL(IMPRODUCT(COMPLEX(X104-BF$35,Y104-BG$35),BF$36))+BF$37</f>
        <v>0.53042443454769361</v>
      </c>
      <c r="BG104" s="7">
        <f t="shared" ref="BG104:BG135" si="89">IMAGINARY(IMPRODUCT(COMPLEX(X104-BF$35,Y104-BG$35),BF$36))+BG$37</f>
        <v>-0.19116140713340415</v>
      </c>
      <c r="BH104" s="7">
        <f t="shared" ref="BH104:BH135" si="90">IMREAL(IMPRODUCT(COMPLEX(Z104-BH$35,AA104-BI$35),BH$36))+BH$37</f>
        <v>0.53890626752510729</v>
      </c>
      <c r="BI104" s="7">
        <f t="shared" ref="BI104:BI135" si="91">IMAGINARY(IMPRODUCT(COMPLEX(Z104-BH$35,AA104-BI$35),BH$36))+BI$37</f>
        <v>-0.16411881752895796</v>
      </c>
      <c r="BJ104" s="7">
        <f t="shared" ref="BJ104:BJ135" si="92">IMREAL(IMPRODUCT(COMPLEX(AB104-BJ$35,AC104-BK$35),BJ$36))+BJ$37</f>
        <v>0.55461521040790784</v>
      </c>
      <c r="BK104" s="7">
        <f t="shared" ref="BK104:BK135" si="93">IMAGINARY(IMPRODUCT(COMPLEX(AB104-BJ$35,AC104-BK$35),BJ$36))+BK$37</f>
        <v>-0.18947331387695657</v>
      </c>
      <c r="BL104" s="7" t="e">
        <f t="shared" ref="BL104:BL135" si="94">IMREAL(IMPRODUCT(COMPLEX(AD104-BL$35,AE104-BM$35),BL$36))+BL$37</f>
        <v>#N/A</v>
      </c>
      <c r="BM104" s="7" t="e">
        <f t="shared" ref="BM104:BM135" si="95">IMAGINARY(IMPRODUCT(COMPLEX(AD104-BL$35,AE104-BM$35),BL$36))+BM$37</f>
        <v>#N/A</v>
      </c>
      <c r="BN104" s="7">
        <f t="shared" ref="BN104:BN135" si="96">IMREAL(IMPRODUCT(COMPLEX(AF104-BN$35,AG104-BO$35),BN$36))+BN$37</f>
        <v>0.51685487877702108</v>
      </c>
      <c r="BO104" s="7">
        <f t="shared" ref="BO104:BO135" si="97">IMAGINARY(IMPRODUCT(COMPLEX(AF104-BN$35,AG104-BO$35),BN$36))+BO$37</f>
        <v>-0.12577345690378505</v>
      </c>
      <c r="BP104" s="7">
        <f t="shared" ref="BP104:BP135" si="98">IMREAL(IMPRODUCT(COMPLEX(AH104-BP$35,AI104-BQ$35),BP$36))+BP$37</f>
        <v>0.54218526732024408</v>
      </c>
      <c r="BQ104" s="7">
        <f t="shared" ref="BQ104:BQ135" si="99">IMAGINARY(IMPRODUCT(COMPLEX(AH104-BP$35,AI104-BQ$35),BP$36))+BQ$37</f>
        <v>-0.23943569512837887</v>
      </c>
      <c r="BS104" s="1">
        <v>65</v>
      </c>
      <c r="BT104" s="1">
        <f t="shared" si="38"/>
        <v>-6.7674400367562795E-2</v>
      </c>
      <c r="BU104" s="1">
        <f t="shared" si="39"/>
        <v>2.3650086749515801E-2</v>
      </c>
      <c r="BV104" s="1">
        <f t="shared" si="72"/>
        <v>0.19245949354679101</v>
      </c>
      <c r="BW104" s="1">
        <f t="shared" si="73"/>
        <v>-0.27801913064863548</v>
      </c>
      <c r="BX104" s="1">
        <f t="shared" si="40"/>
        <v>0.18643800564228799</v>
      </c>
      <c r="BY104" s="1">
        <f t="shared" si="41"/>
        <v>-0.24970165779421299</v>
      </c>
      <c r="BZ104" s="1" t="e">
        <f t="shared" ref="BZ104:BZ140" si="100">IF($K$11=0,NA(),BN104)</f>
        <v>#N/A</v>
      </c>
      <c r="CA104" s="1" t="e">
        <f t="shared" ref="CA104:CA140" si="101">IF($K$11=0,NA(),BO104)</f>
        <v>#N/A</v>
      </c>
      <c r="CB104" s="1" t="e">
        <f t="shared" ref="CB104:CB140" si="102">IF($K$11=0,NA(),BP104)</f>
        <v>#N/A</v>
      </c>
      <c r="CC104" s="1" t="e">
        <f t="shared" ref="CC104:CC140" si="103">IF($K$11=0,NA(),BQ104)</f>
        <v>#N/A</v>
      </c>
      <c r="CG104" s="6">
        <f t="shared" si="42"/>
        <v>-6.7674400367562795E-2</v>
      </c>
      <c r="CH104" s="6">
        <f t="shared" si="43"/>
        <v>2.3650086749515801E-2</v>
      </c>
    </row>
    <row r="105" spans="2:86" hidden="1" x14ac:dyDescent="0.3">
      <c r="B105" s="49"/>
      <c r="C105" s="49"/>
      <c r="D105" s="49"/>
      <c r="E105" s="49"/>
      <c r="F105" s="49"/>
      <c r="G105" s="49">
        <v>66</v>
      </c>
      <c r="H105" s="49"/>
      <c r="I105" s="49"/>
      <c r="J105" s="1">
        <v>-6.4480457930714885E-2</v>
      </c>
      <c r="K105" s="1">
        <v>2.6800060587996409E-2</v>
      </c>
      <c r="L105" s="1">
        <v>-1.7493848463628944E-2</v>
      </c>
      <c r="M105" s="1">
        <v>-0.31785111264551535</v>
      </c>
      <c r="N105" s="1">
        <v>2.0750900685145502E-2</v>
      </c>
      <c r="O105" s="1">
        <v>-0.59485531605978892</v>
      </c>
      <c r="P105" s="1">
        <v>-2.3776965237718366E-2</v>
      </c>
      <c r="Q105" s="1">
        <v>-0.30732976465045092</v>
      </c>
      <c r="R105" s="1">
        <v>4.437574514775439E-3</v>
      </c>
      <c r="S105" s="1">
        <v>-0.58972225674993239</v>
      </c>
      <c r="T105" s="1">
        <v>-7.9456260152231031E-3</v>
      </c>
      <c r="U105" s="1">
        <v>-0.59876205414783734</v>
      </c>
      <c r="V105" s="1">
        <v>-2.2667581777525526E-2</v>
      </c>
      <c r="W105" s="1">
        <v>-0.64350244174181059</v>
      </c>
      <c r="X105" s="1">
        <v>5.3934136097170248E-3</v>
      </c>
      <c r="Y105" s="1">
        <v>-0.65140540072679565</v>
      </c>
      <c r="Z105" s="1">
        <v>3.0770941580416124E-2</v>
      </c>
      <c r="AA105" s="1">
        <v>-0.66611312058768413</v>
      </c>
      <c r="AB105" s="1">
        <v>2.3672677091360048E-3</v>
      </c>
      <c r="AC105" s="1">
        <v>-0.6791043974780816</v>
      </c>
      <c r="AD105" s="1">
        <v>-5.718724294029409E-3</v>
      </c>
      <c r="AE105" s="1">
        <v>-0.66462445203981757</v>
      </c>
      <c r="AF105" s="1">
        <v>7.0537915330390097E-2</v>
      </c>
      <c r="AG105" s="1">
        <v>-0.65155182714133997</v>
      </c>
      <c r="AH105" s="1">
        <v>-4.3668237117078575E-2</v>
      </c>
      <c r="AI105" s="1">
        <v>-0.65520396223369937</v>
      </c>
      <c r="AL105" s="1">
        <f t="shared" ref="AL105:AL168" si="104">L105</f>
        <v>-1.7493848463628944E-2</v>
      </c>
      <c r="AM105" s="1">
        <f t="shared" ref="AM105:AM168" si="105">IF(M105&gt;AM$33,M105,IF(M105&lt;AM$34,M105+AM$37,(M105-AM$33)*AM$38+AM$33))</f>
        <v>-0.31785111264551535</v>
      </c>
      <c r="AN105" s="1">
        <f t="shared" ref="AN105:AN145" si="106">N105</f>
        <v>2.0750900685145502E-2</v>
      </c>
      <c r="AO105" s="1">
        <f t="shared" ref="AO105:AO145" si="107">IF(O105&gt;AO$33,O105,IF(O105&lt;AO$34,O105+AO$37,(O105-AO$33)*AO$38+AO$33))</f>
        <v>-0.59485531605978892</v>
      </c>
      <c r="AP105" s="1">
        <f t="shared" ref="AP105:AP168" si="108">P105</f>
        <v>-2.3776965237718366E-2</v>
      </c>
      <c r="AQ105" s="1">
        <f t="shared" ref="AQ105:AQ168" si="109">IF(Q105&gt;AQ$33,Q105,IF(Q105&lt;AQ$34,Q105+AQ$37,(Q105-AQ$33)*AQ$38+AQ$33))</f>
        <v>-0.30732976465045092</v>
      </c>
      <c r="AS105" s="1">
        <v>66</v>
      </c>
      <c r="AT105" s="6">
        <f t="shared" si="76"/>
        <v>0.19090969152928899</v>
      </c>
      <c r="AU105" s="6">
        <f t="shared" si="77"/>
        <v>-0.25473290761943601</v>
      </c>
      <c r="AV105" s="6">
        <f t="shared" si="78"/>
        <v>0.46934812378981394</v>
      </c>
      <c r="AW105" s="6">
        <f t="shared" si="79"/>
        <v>-0.18636737537336398</v>
      </c>
      <c r="AX105" s="6">
        <f t="shared" si="80"/>
        <v>0.19392291434569031</v>
      </c>
      <c r="AY105" s="6">
        <f t="shared" si="81"/>
        <v>-0.28014705099419929</v>
      </c>
      <c r="AZ105" s="7">
        <f t="shared" si="82"/>
        <v>0.46712582654596674</v>
      </c>
      <c r="BA105" s="7">
        <f t="shared" si="83"/>
        <v>-0.20332421185837424</v>
      </c>
      <c r="BB105" s="7">
        <f t="shared" si="84"/>
        <v>0.47817860931480155</v>
      </c>
      <c r="BC105" s="7">
        <f t="shared" si="85"/>
        <v>-0.21394953940279723</v>
      </c>
      <c r="BD105" s="7">
        <f t="shared" si="86"/>
        <v>0.52479573067993457</v>
      </c>
      <c r="BE105" s="7">
        <f t="shared" si="87"/>
        <v>-0.22067874880320987</v>
      </c>
      <c r="BF105" s="7">
        <f t="shared" si="88"/>
        <v>0.52770588524757056</v>
      </c>
      <c r="BG105" s="7">
        <f t="shared" si="89"/>
        <v>-0.19167172856269446</v>
      </c>
      <c r="BH105" s="7">
        <f t="shared" si="90"/>
        <v>0.53778340030990179</v>
      </c>
      <c r="BI105" s="7">
        <f t="shared" si="91"/>
        <v>-0.16412577351338675</v>
      </c>
      <c r="BJ105" s="7">
        <f t="shared" si="92"/>
        <v>0.555509556719887</v>
      </c>
      <c r="BK105" s="7">
        <f t="shared" si="93"/>
        <v>-0.18984202019826976</v>
      </c>
      <c r="BL105" s="7">
        <f t="shared" si="94"/>
        <v>0.54265371196506995</v>
      </c>
      <c r="BM105" s="7">
        <f t="shared" si="95"/>
        <v>-0.20031958395185284</v>
      </c>
      <c r="BN105" s="7">
        <f t="shared" si="96"/>
        <v>0.51653786310704441</v>
      </c>
      <c r="BO105" s="7">
        <f t="shared" si="97"/>
        <v>-0.12749149152201056</v>
      </c>
      <c r="BP105" s="7">
        <f t="shared" si="98"/>
        <v>0.53996620431190256</v>
      </c>
      <c r="BQ105" s="7">
        <f t="shared" si="99"/>
        <v>-0.23932840929059027</v>
      </c>
      <c r="BS105" s="1">
        <v>66</v>
      </c>
      <c r="BT105" s="1">
        <f t="shared" ref="BT105:BT168" si="110">IF(ISERROR(MATCH($BS105,$CI$218:$CI$403,0)),CG105,IF(ISNA(INDEX($CJ$218:$CJ$403,MATCH($BS105,$CI$218:$CI$403,0),1)),NA(),CG105))</f>
        <v>-6.4480457930714899E-2</v>
      </c>
      <c r="BU105" s="1">
        <f t="shared" ref="BU105:BU168" si="111">IF(ISERROR(MATCH($BS105,$CI$218:$CI$403,0)),CH105,IF(ISNA(INDEX($CJ$218:$CJ$403,MATCH($BS105,$CI$218:$CI$403,0),1)),NA(),CH105))</f>
        <v>2.6800060587996399E-2</v>
      </c>
      <c r="BV105" s="1">
        <f t="shared" si="72"/>
        <v>0.19392291434569031</v>
      </c>
      <c r="BW105" s="1">
        <f t="shared" si="73"/>
        <v>-0.28014705099419929</v>
      </c>
      <c r="BX105" s="1">
        <f t="shared" ref="BX105:BX168" si="112">IF(ISERROR(MATCH($AS105,$ER$218:$ER$247,0)),AT105,IF(ISNA(INDEX($ES$218:$ES$247,MATCH($AS105,$ER$218:$ER$247,0),1)),NA(),AT105))</f>
        <v>0.19090969152928899</v>
      </c>
      <c r="BY105" s="1">
        <f t="shared" ref="BY105:BY168" si="113">IF(ISERROR(MATCH($AS105,$ER$218:$ER$247,0)),AU105,IF(ISNA(INDEX($ES$218:$ES$247,MATCH($AS105,$ER$218:$ER$247,0),1)),NA(),AU105))</f>
        <v>-0.25473290761943601</v>
      </c>
      <c r="BZ105" s="1" t="e">
        <f t="shared" si="100"/>
        <v>#N/A</v>
      </c>
      <c r="CA105" s="1" t="e">
        <f t="shared" si="101"/>
        <v>#N/A</v>
      </c>
      <c r="CB105" s="1" t="e">
        <f t="shared" si="102"/>
        <v>#N/A</v>
      </c>
      <c r="CC105" s="1" t="e">
        <f t="shared" si="103"/>
        <v>#N/A</v>
      </c>
      <c r="CG105" s="6">
        <f t="shared" ref="CG105:CG168" si="114">IMREAL(IMPRODUCT(COMPLEX((J105-CG$35),(K105-CH$35)),CG$36))+CG$37</f>
        <v>-6.4480457930714899E-2</v>
      </c>
      <c r="CH105" s="6">
        <f t="shared" ref="CH105:CH168" si="115">IMAGINARY(IMPRODUCT(COMPLEX((J105-CG$35),(K105-CH$35)),CG$36))+CH$37</f>
        <v>2.6800060587996399E-2</v>
      </c>
    </row>
    <row r="106" spans="2:86" hidden="1" x14ac:dyDescent="0.3">
      <c r="B106" s="49"/>
      <c r="C106" s="49"/>
      <c r="D106" s="49"/>
      <c r="E106" s="49"/>
      <c r="F106" s="49"/>
      <c r="G106" s="49">
        <v>67</v>
      </c>
      <c r="H106" s="49"/>
      <c r="I106" s="49"/>
      <c r="J106" s="1">
        <v>-5.8608563472271294E-2</v>
      </c>
      <c r="K106" s="1">
        <v>3.1098652030966858E-2</v>
      </c>
      <c r="L106" s="1">
        <v>-1.7526119218434368E-2</v>
      </c>
      <c r="M106" s="1">
        <v>-0.31982227249890666</v>
      </c>
      <c r="N106" s="1">
        <v>2.1141940559986767E-2</v>
      </c>
      <c r="O106" s="1">
        <v>-0.59330295202159578</v>
      </c>
      <c r="P106" s="1">
        <v>-2.8035606673920629E-2</v>
      </c>
      <c r="Q106" s="1">
        <v>-0.31023200126512424</v>
      </c>
      <c r="R106" s="1">
        <v>-0.28524515523803001</v>
      </c>
      <c r="S106" s="1" t="e">
        <v>#N/A</v>
      </c>
      <c r="T106" s="1">
        <v>-8.5722903954683332E-3</v>
      </c>
      <c r="U106" s="1">
        <v>-0.59827845650940259</v>
      </c>
      <c r="V106" s="1">
        <v>-2.208516257887495E-2</v>
      </c>
      <c r="W106" s="1">
        <v>-0.64217490732834925</v>
      </c>
      <c r="X106" s="1">
        <v>5.4012880968991291E-3</v>
      </c>
      <c r="Y106" s="1">
        <v>-0.6501031167350424</v>
      </c>
      <c r="Z106" s="1">
        <v>-0.27189301858378889</v>
      </c>
      <c r="AA106" s="1" t="e">
        <v>#N/A</v>
      </c>
      <c r="AB106" s="1">
        <v>2.0775793175618002E-3</v>
      </c>
      <c r="AC106" s="1">
        <v>-0.6801536240862992</v>
      </c>
      <c r="AD106" s="1">
        <v>-6.1252365600074129E-3</v>
      </c>
      <c r="AE106" s="1">
        <v>-0.66572834450946505</v>
      </c>
      <c r="AF106" s="1">
        <v>7.0537915330390097E-2</v>
      </c>
      <c r="AG106" s="1">
        <v>-0.65155182714133997</v>
      </c>
      <c r="AH106" s="1">
        <v>-4.3082214201670174E-2</v>
      </c>
      <c r="AI106" s="1">
        <v>-0.65261787651762848</v>
      </c>
      <c r="AL106" s="1">
        <f t="shared" si="104"/>
        <v>-1.7526119218434368E-2</v>
      </c>
      <c r="AM106" s="1">
        <f t="shared" si="105"/>
        <v>-0.31982227249890666</v>
      </c>
      <c r="AN106" s="1">
        <f t="shared" si="106"/>
        <v>2.1141940559986767E-2</v>
      </c>
      <c r="AO106" s="1">
        <f t="shared" si="107"/>
        <v>-0.59330295202159578</v>
      </c>
      <c r="AP106" s="1">
        <f t="shared" si="108"/>
        <v>-2.8035606673920629E-2</v>
      </c>
      <c r="AQ106" s="1">
        <f t="shared" si="109"/>
        <v>-0.31023200126512424</v>
      </c>
      <c r="AS106" s="1">
        <v>67</v>
      </c>
      <c r="AT106" s="6">
        <f t="shared" si="76"/>
        <v>0.19215200782736699</v>
      </c>
      <c r="AU106" s="6">
        <f t="shared" si="77"/>
        <v>-0.25626364691296999</v>
      </c>
      <c r="AV106" s="6">
        <f t="shared" si="78"/>
        <v>0.46775144028784288</v>
      </c>
      <c r="AW106" s="6">
        <f t="shared" si="79"/>
        <v>-0.18625184145919127</v>
      </c>
      <c r="AX106" s="6">
        <f t="shared" si="80"/>
        <v>0.19752056478962982</v>
      </c>
      <c r="AY106" s="6">
        <f t="shared" si="81"/>
        <v>-0.28383702599857397</v>
      </c>
      <c r="AZ106" s="7" t="e">
        <f t="shared" si="82"/>
        <v>#N/A</v>
      </c>
      <c r="BA106" s="7" t="e">
        <f t="shared" si="83"/>
        <v>#N/A</v>
      </c>
      <c r="BB106" s="7">
        <f t="shared" si="84"/>
        <v>0.47781117773877091</v>
      </c>
      <c r="BC106" s="7">
        <f t="shared" si="85"/>
        <v>-0.21465065919163756</v>
      </c>
      <c r="BD106" s="7">
        <f t="shared" si="86"/>
        <v>0.52338722846468344</v>
      </c>
      <c r="BE106" s="7">
        <f t="shared" si="87"/>
        <v>-0.22033570179256326</v>
      </c>
      <c r="BF106" s="7">
        <f t="shared" si="88"/>
        <v>0.52642201848551895</v>
      </c>
      <c r="BG106" s="7">
        <f t="shared" si="89"/>
        <v>-0.19189011294863925</v>
      </c>
      <c r="BH106" s="7" t="e">
        <f t="shared" si="90"/>
        <v>#N/A</v>
      </c>
      <c r="BI106" s="7" t="e">
        <f t="shared" si="91"/>
        <v>#N/A</v>
      </c>
      <c r="BJ106" s="7">
        <f t="shared" si="92"/>
        <v>0.55659314707961449</v>
      </c>
      <c r="BK106" s="7">
        <f t="shared" si="93"/>
        <v>-0.18994511128377295</v>
      </c>
      <c r="BL106" s="7">
        <f t="shared" si="94"/>
        <v>0.54381142394185689</v>
      </c>
      <c r="BM106" s="7">
        <f t="shared" si="95"/>
        <v>-0.20052823146738802</v>
      </c>
      <c r="BN106" s="7">
        <f t="shared" si="96"/>
        <v>0.51653786310704441</v>
      </c>
      <c r="BO106" s="7">
        <f t="shared" si="97"/>
        <v>-0.12749149152201056</v>
      </c>
      <c r="BP106" s="7">
        <f t="shared" si="98"/>
        <v>0.53731764523742997</v>
      </c>
      <c r="BQ106" s="7">
        <f t="shared" si="99"/>
        <v>-0.23920035845193938</v>
      </c>
      <c r="BS106" s="1">
        <v>67</v>
      </c>
      <c r="BT106" s="1">
        <f t="shared" si="110"/>
        <v>-5.8608563472271301E-2</v>
      </c>
      <c r="BU106" s="1">
        <f t="shared" si="111"/>
        <v>3.10986520309669E-2</v>
      </c>
      <c r="BV106" s="1">
        <f t="shared" si="72"/>
        <v>0.19752056478962982</v>
      </c>
      <c r="BW106" s="1">
        <f t="shared" si="73"/>
        <v>-0.28383702599857397</v>
      </c>
      <c r="BX106" s="1">
        <f t="shared" si="112"/>
        <v>0.19215200782736699</v>
      </c>
      <c r="BY106" s="1">
        <f t="shared" si="113"/>
        <v>-0.25626364691296999</v>
      </c>
      <c r="BZ106" s="1" t="e">
        <f t="shared" si="100"/>
        <v>#N/A</v>
      </c>
      <c r="CA106" s="1" t="e">
        <f t="shared" si="101"/>
        <v>#N/A</v>
      </c>
      <c r="CB106" s="1" t="e">
        <f t="shared" si="102"/>
        <v>#N/A</v>
      </c>
      <c r="CC106" s="1" t="e">
        <f t="shared" si="103"/>
        <v>#N/A</v>
      </c>
      <c r="CG106" s="6">
        <f t="shared" si="114"/>
        <v>-5.8608563472271301E-2</v>
      </c>
      <c r="CH106" s="6">
        <f t="shared" si="115"/>
        <v>3.10986520309669E-2</v>
      </c>
    </row>
    <row r="107" spans="2:86" hidden="1" x14ac:dyDescent="0.3">
      <c r="B107" s="49"/>
      <c r="C107" s="49"/>
      <c r="D107" s="49"/>
      <c r="E107" s="49"/>
      <c r="F107" s="49"/>
      <c r="G107" s="49">
        <v>68</v>
      </c>
      <c r="H107" s="49"/>
      <c r="I107" s="49"/>
      <c r="J107" s="1">
        <v>-4.8957696107269917E-2</v>
      </c>
      <c r="K107" s="1">
        <v>3.6796591908931878E-2</v>
      </c>
      <c r="L107" s="1">
        <v>-1.7609492791915548E-2</v>
      </c>
      <c r="M107" s="1">
        <v>-0.3216895672155814</v>
      </c>
      <c r="N107" s="1">
        <v>2.1265996272308855E-2</v>
      </c>
      <c r="O107" s="1">
        <v>-0.59037222733449257</v>
      </c>
      <c r="P107" s="1">
        <v>-3.106934234365568E-2</v>
      </c>
      <c r="Q107" s="1">
        <v>-0.31379940427226716</v>
      </c>
      <c r="R107" s="1">
        <v>-0.42941414628844837</v>
      </c>
      <c r="S107" s="1" t="e">
        <v>#N/A</v>
      </c>
      <c r="T107" s="1">
        <v>-9.2992568696766194E-3</v>
      </c>
      <c r="U107" s="1">
        <v>-0.59758898333211852</v>
      </c>
      <c r="V107" s="1">
        <v>-2.0858174303400701E-2</v>
      </c>
      <c r="W107" s="1">
        <v>-0.63954554447197975</v>
      </c>
      <c r="X107" s="1">
        <v>5.4305408406047865E-3</v>
      </c>
      <c r="Y107" s="1">
        <v>-0.64885022725379538</v>
      </c>
      <c r="Z107" s="1">
        <v>-0.42477051726920606</v>
      </c>
      <c r="AA107" s="1" t="e">
        <v>#N/A</v>
      </c>
      <c r="AB107" s="1">
        <v>1.8422639345884262E-3</v>
      </c>
      <c r="AC107" s="1">
        <v>-0.68161674935962846</v>
      </c>
      <c r="AD107" s="1">
        <v>-6.6189701602490094E-3</v>
      </c>
      <c r="AE107" s="1">
        <v>-0.66692302135612991</v>
      </c>
      <c r="AF107" s="1">
        <v>7.0537915330390097E-2</v>
      </c>
      <c r="AG107" s="1">
        <v>-0.65155182714133997</v>
      </c>
      <c r="AH107" s="1">
        <v>-4.2591222029300879E-2</v>
      </c>
      <c r="AI107" s="1">
        <v>-0.65045115605281245</v>
      </c>
      <c r="AL107" s="1">
        <f t="shared" si="104"/>
        <v>-1.7609492791915548E-2</v>
      </c>
      <c r="AM107" s="1">
        <f t="shared" si="105"/>
        <v>-0.3216895672155814</v>
      </c>
      <c r="AN107" s="1">
        <f t="shared" si="106"/>
        <v>2.1265996272308855E-2</v>
      </c>
      <c r="AO107" s="1">
        <f t="shared" si="107"/>
        <v>-0.59037222733449257</v>
      </c>
      <c r="AP107" s="1">
        <f t="shared" si="108"/>
        <v>-3.106934234365568E-2</v>
      </c>
      <c r="AQ107" s="1">
        <f t="shared" si="109"/>
        <v>-0.31379940427226716</v>
      </c>
      <c r="AS107" s="1">
        <v>68</v>
      </c>
      <c r="AT107" s="6">
        <f t="shared" si="76"/>
        <v>0.19328841387220999</v>
      </c>
      <c r="AU107" s="6">
        <f t="shared" si="77"/>
        <v>-0.25774766915435199</v>
      </c>
      <c r="AV107" s="6">
        <f t="shared" si="78"/>
        <v>0.46484369784566593</v>
      </c>
      <c r="AW107" s="6">
        <f t="shared" si="79"/>
        <v>-0.1866385854330499</v>
      </c>
      <c r="AX107" s="6">
        <f t="shared" si="80"/>
        <v>0.2015605735997559</v>
      </c>
      <c r="AY107" s="6">
        <f t="shared" si="81"/>
        <v>-0.28620519937552485</v>
      </c>
      <c r="AZ107" s="7" t="e">
        <f t="shared" si="82"/>
        <v>#N/A</v>
      </c>
      <c r="BA107" s="7" t="e">
        <f t="shared" si="83"/>
        <v>#N/A</v>
      </c>
      <c r="BB107" s="7">
        <f t="shared" si="84"/>
        <v>0.4772584156117588</v>
      </c>
      <c r="BC107" s="7">
        <f t="shared" si="85"/>
        <v>-0.21548630717240344</v>
      </c>
      <c r="BD107" s="7">
        <f t="shared" si="86"/>
        <v>0.52058474726019366</v>
      </c>
      <c r="BE107" s="7">
        <f t="shared" si="87"/>
        <v>-0.21958393829445486</v>
      </c>
      <c r="BF107" s="7">
        <f t="shared" si="88"/>
        <v>0.52518308352508325</v>
      </c>
      <c r="BG107" s="7">
        <f t="shared" si="89"/>
        <v>-0.19207886659507767</v>
      </c>
      <c r="BH107" s="7" t="e">
        <f t="shared" si="90"/>
        <v>#N/A</v>
      </c>
      <c r="BI107" s="7" t="e">
        <f t="shared" si="91"/>
        <v>#N/A</v>
      </c>
      <c r="BJ107" s="7">
        <f t="shared" si="92"/>
        <v>0.55807490627984757</v>
      </c>
      <c r="BK107" s="7">
        <f t="shared" si="93"/>
        <v>-0.18992278265991616</v>
      </c>
      <c r="BL107" s="7">
        <f t="shared" si="94"/>
        <v>0.54507368690273139</v>
      </c>
      <c r="BM107" s="7">
        <f t="shared" si="95"/>
        <v>-0.20080701068750434</v>
      </c>
      <c r="BN107" s="7">
        <f t="shared" si="96"/>
        <v>0.51653786310704441</v>
      </c>
      <c r="BO107" s="7">
        <f t="shared" si="97"/>
        <v>-0.12749149152201056</v>
      </c>
      <c r="BP107" s="7">
        <f t="shared" si="98"/>
        <v>0.53509858222908835</v>
      </c>
      <c r="BQ107" s="7">
        <f t="shared" si="99"/>
        <v>-0.23909307261415075</v>
      </c>
      <c r="BS107" s="1">
        <v>68</v>
      </c>
      <c r="BT107" s="1">
        <f t="shared" si="110"/>
        <v>-4.8957696107269903E-2</v>
      </c>
      <c r="BU107" s="1">
        <f t="shared" si="111"/>
        <v>3.6796591908931899E-2</v>
      </c>
      <c r="BV107" s="1">
        <f t="shared" ref="BV107:BV138" si="116">IF(ISERROR(MATCH($BS107,$DO$218:$DO$403)),AX107,IF(ISNA(INDEX($DP$218:$DP$403,MATCH($BS107,$DO$218:$DO$403),1)),NA(),AX107))</f>
        <v>0.2015605735997559</v>
      </c>
      <c r="BW107" s="1">
        <f t="shared" ref="BW107:BW138" si="117">IF(ISERROR(MATCH($BS107,$DO$218:$DO$403)),AY107,IF(ISNA(INDEX($DP$218:$DP$403,MATCH($BS107,$DO$218:$DO$403),1)),NA(),AY107))</f>
        <v>-0.28620519937552485</v>
      </c>
      <c r="BX107" s="1">
        <f t="shared" si="112"/>
        <v>0.19328841387220999</v>
      </c>
      <c r="BY107" s="1">
        <f t="shared" si="113"/>
        <v>-0.25774766915435199</v>
      </c>
      <c r="BZ107" s="1" t="e">
        <f t="shared" si="100"/>
        <v>#N/A</v>
      </c>
      <c r="CA107" s="1" t="e">
        <f t="shared" si="101"/>
        <v>#N/A</v>
      </c>
      <c r="CB107" s="1" t="e">
        <f t="shared" si="102"/>
        <v>#N/A</v>
      </c>
      <c r="CC107" s="1" t="e">
        <f t="shared" si="103"/>
        <v>#N/A</v>
      </c>
      <c r="CG107" s="6">
        <f t="shared" si="114"/>
        <v>-4.8957696107269903E-2</v>
      </c>
      <c r="CH107" s="6">
        <f t="shared" si="115"/>
        <v>3.6796591908931899E-2</v>
      </c>
    </row>
    <row r="108" spans="2:86" hidden="1" x14ac:dyDescent="0.3">
      <c r="B108" s="49"/>
      <c r="C108" s="49"/>
      <c r="D108" s="49"/>
      <c r="E108" s="49"/>
      <c r="F108" s="49"/>
      <c r="G108" s="49">
        <v>69</v>
      </c>
      <c r="H108" s="49"/>
      <c r="I108" s="49"/>
      <c r="J108" s="1">
        <v>-3.7829239793102661E-2</v>
      </c>
      <c r="K108" s="1">
        <v>4.2742968603573551E-2</v>
      </c>
      <c r="L108" s="1">
        <v>-1.7698186525125364E-2</v>
      </c>
      <c r="M108" s="1">
        <v>-0.32337255988514974</v>
      </c>
      <c r="N108" s="1">
        <v>2.10173967596161E-2</v>
      </c>
      <c r="O108" s="1">
        <v>-0.58676013173171038</v>
      </c>
      <c r="P108" s="1">
        <v>-3.2975252959765833E-2</v>
      </c>
      <c r="Q108" s="1">
        <v>-0.31795182961431934</v>
      </c>
      <c r="R108" s="1">
        <v>-0.42744874587402915</v>
      </c>
      <c r="S108" s="1" t="e">
        <v>#N/A</v>
      </c>
      <c r="T108" s="1">
        <v>-1.0036961280951186E-2</v>
      </c>
      <c r="U108" s="1">
        <v>-0.5966898275292073</v>
      </c>
      <c r="V108" s="1">
        <v>-1.9349705650367578E-2</v>
      </c>
      <c r="W108" s="1">
        <v>-0.63639958922509843</v>
      </c>
      <c r="X108" s="1">
        <v>5.4859551037090178E-3</v>
      </c>
      <c r="Y108" s="1">
        <v>-0.64766684151065201</v>
      </c>
      <c r="Z108" s="1">
        <v>-0.42928818703273713</v>
      </c>
      <c r="AA108" s="1" t="e">
        <v>#N/A</v>
      </c>
      <c r="AB108" s="1">
        <v>1.6546835627564932E-3</v>
      </c>
      <c r="AC108" s="1">
        <v>-0.68318530165142977</v>
      </c>
      <c r="AD108" s="1">
        <v>-7.2405340203876706E-3</v>
      </c>
      <c r="AE108" s="1">
        <v>-0.66834221870509603</v>
      </c>
      <c r="AF108" s="1">
        <v>7.0537915330390097E-2</v>
      </c>
      <c r="AG108" s="1">
        <v>-0.65155182714133997</v>
      </c>
      <c r="AH108" s="1">
        <v>-4.2385322086049233E-2</v>
      </c>
      <c r="AI108" s="1">
        <v>-0.64954253134176054</v>
      </c>
      <c r="AL108" s="1">
        <f t="shared" si="104"/>
        <v>-1.7698186525125364E-2</v>
      </c>
      <c r="AM108" s="1">
        <f t="shared" si="105"/>
        <v>-0.32337255988514974</v>
      </c>
      <c r="AN108" s="1">
        <f t="shared" si="106"/>
        <v>2.10173967596161E-2</v>
      </c>
      <c r="AO108" s="1">
        <f t="shared" si="107"/>
        <v>-0.58676013173171038</v>
      </c>
      <c r="AP108" s="1">
        <f t="shared" si="108"/>
        <v>-3.2975252959765833E-2</v>
      </c>
      <c r="AQ108" s="1">
        <f t="shared" si="109"/>
        <v>-0.31795182961431934</v>
      </c>
      <c r="AS108" s="1">
        <v>69</v>
      </c>
      <c r="AT108" s="6">
        <f t="shared" si="76"/>
        <v>0.194302277365937</v>
      </c>
      <c r="AU108" s="6">
        <f t="shared" si="77"/>
        <v>-0.25909392756944999</v>
      </c>
      <c r="AV108" s="6">
        <f t="shared" si="78"/>
        <v>0.46132964694377188</v>
      </c>
      <c r="AW108" s="6">
        <f t="shared" si="79"/>
        <v>-0.18751064197952688</v>
      </c>
      <c r="AX108" s="6">
        <f t="shared" si="80"/>
        <v>0.20598087217569683</v>
      </c>
      <c r="AY108" s="6">
        <f t="shared" si="81"/>
        <v>-0.28736109383327296</v>
      </c>
      <c r="AZ108" s="7" t="e">
        <f t="shared" si="82"/>
        <v>#N/A</v>
      </c>
      <c r="BA108" s="7" t="e">
        <f t="shared" si="83"/>
        <v>#N/A</v>
      </c>
      <c r="BB108" s="7">
        <f t="shared" si="84"/>
        <v>0.47650102103256065</v>
      </c>
      <c r="BC108" s="7">
        <f t="shared" si="85"/>
        <v>-0.21636894096267212</v>
      </c>
      <c r="BD108" s="7">
        <f t="shared" si="86"/>
        <v>0.51722464330976858</v>
      </c>
      <c r="BE108" s="7">
        <f t="shared" si="87"/>
        <v>-0.21864467606541466</v>
      </c>
      <c r="BF108" s="7">
        <f t="shared" si="88"/>
        <v>0.52400805348462676</v>
      </c>
      <c r="BG108" s="7">
        <f t="shared" si="89"/>
        <v>-0.19222978697691906</v>
      </c>
      <c r="BH108" s="7" t="e">
        <f t="shared" si="90"/>
        <v>#N/A</v>
      </c>
      <c r="BI108" s="7" t="e">
        <f t="shared" si="91"/>
        <v>#N/A</v>
      </c>
      <c r="BJ108" s="7">
        <f t="shared" si="92"/>
        <v>0.55965220172755337</v>
      </c>
      <c r="BK108" s="7">
        <f t="shared" si="93"/>
        <v>-0.18983513701736257</v>
      </c>
      <c r="BL108" s="7">
        <f t="shared" si="94"/>
        <v>0.54657925688666442</v>
      </c>
      <c r="BM108" s="7">
        <f t="shared" si="95"/>
        <v>-0.20117269056256337</v>
      </c>
      <c r="BN108" s="7">
        <f t="shared" si="96"/>
        <v>0.51653786310704441</v>
      </c>
      <c r="BO108" s="7">
        <f t="shared" si="97"/>
        <v>-0.12749149152201056</v>
      </c>
      <c r="BP108" s="7">
        <f t="shared" si="98"/>
        <v>0.53416800741913861</v>
      </c>
      <c r="BQ108" s="7">
        <f t="shared" si="99"/>
        <v>-0.23904808177894896</v>
      </c>
      <c r="BS108" s="1">
        <v>69</v>
      </c>
      <c r="BT108" s="1">
        <f t="shared" si="110"/>
        <v>-3.7829239793102702E-2</v>
      </c>
      <c r="BU108" s="1">
        <f t="shared" si="111"/>
        <v>4.27429686035736E-2</v>
      </c>
      <c r="BV108" s="1">
        <f t="shared" si="116"/>
        <v>0.20598087217569683</v>
      </c>
      <c r="BW108" s="1">
        <f t="shared" si="117"/>
        <v>-0.28736109383327296</v>
      </c>
      <c r="BX108" s="1">
        <f t="shared" si="112"/>
        <v>0.194302277365937</v>
      </c>
      <c r="BY108" s="1">
        <f t="shared" si="113"/>
        <v>-0.25909392756944999</v>
      </c>
      <c r="BZ108" s="1" t="e">
        <f t="shared" si="100"/>
        <v>#N/A</v>
      </c>
      <c r="CA108" s="1" t="e">
        <f t="shared" si="101"/>
        <v>#N/A</v>
      </c>
      <c r="CB108" s="1" t="e">
        <f t="shared" si="102"/>
        <v>#N/A</v>
      </c>
      <c r="CC108" s="1" t="e">
        <f t="shared" si="103"/>
        <v>#N/A</v>
      </c>
      <c r="CG108" s="6">
        <f t="shared" si="114"/>
        <v>-3.7829239793102702E-2</v>
      </c>
      <c r="CH108" s="6">
        <f t="shared" si="115"/>
        <v>4.27429686035736E-2</v>
      </c>
    </row>
    <row r="109" spans="2:86" hidden="1" x14ac:dyDescent="0.3">
      <c r="B109" s="49"/>
      <c r="C109" s="49"/>
      <c r="D109" s="49"/>
      <c r="E109" s="49"/>
      <c r="F109" s="49"/>
      <c r="G109" s="49">
        <v>70</v>
      </c>
      <c r="H109" s="49"/>
      <c r="I109" s="49"/>
      <c r="J109" s="1">
        <v>-2.7524578487161281E-2</v>
      </c>
      <c r="K109" s="1">
        <v>4.7786870496574305E-2</v>
      </c>
      <c r="L109" s="1">
        <v>-1.7746417759116225E-2</v>
      </c>
      <c r="M109" s="1">
        <v>-0.32479081359722201</v>
      </c>
      <c r="N109" s="1">
        <v>2.0290470959411892E-2</v>
      </c>
      <c r="O109" s="1">
        <v>-0.58316365494647948</v>
      </c>
      <c r="P109" s="1">
        <v>-3.3850419235094457E-2</v>
      </c>
      <c r="Q109" s="1">
        <v>-0.32260913323371998</v>
      </c>
      <c r="R109" s="1">
        <v>-0.27872830123232389</v>
      </c>
      <c r="S109" s="1" t="e">
        <v>#N/A</v>
      </c>
      <c r="T109" s="1">
        <v>-1.0695839472396319E-2</v>
      </c>
      <c r="U109" s="1">
        <v>-0.59557718201389021</v>
      </c>
      <c r="V109" s="1">
        <v>-1.7922845319040377E-2</v>
      </c>
      <c r="W109" s="1">
        <v>-0.63352227764010083</v>
      </c>
      <c r="X109" s="1">
        <v>5.5723141490868445E-3</v>
      </c>
      <c r="Y109" s="1">
        <v>-0.64657306873320974</v>
      </c>
      <c r="Z109" s="1">
        <v>-0.28687266043128679</v>
      </c>
      <c r="AA109" s="1" t="e">
        <v>#N/A</v>
      </c>
      <c r="AB109" s="1">
        <v>1.5082002046066122E-3</v>
      </c>
      <c r="AC109" s="1">
        <v>-0.68455080931506274</v>
      </c>
      <c r="AD109" s="1">
        <v>-8.030537066057105E-3</v>
      </c>
      <c r="AE109" s="1">
        <v>-0.67011967268164685</v>
      </c>
      <c r="AF109" s="1">
        <v>7.0537915330390097E-2</v>
      </c>
      <c r="AG109" s="1">
        <v>-0.65155182714133997</v>
      </c>
      <c r="AH109" s="1">
        <v>-4.1497530599866723E-2</v>
      </c>
      <c r="AI109" s="1">
        <v>-0.64974346092171864</v>
      </c>
      <c r="AL109" s="1">
        <f t="shared" si="104"/>
        <v>-1.7746417759116225E-2</v>
      </c>
      <c r="AM109" s="1">
        <f t="shared" si="105"/>
        <v>-0.32479081359722201</v>
      </c>
      <c r="AN109" s="1">
        <f t="shared" si="106"/>
        <v>2.0290470959411892E-2</v>
      </c>
      <c r="AO109" s="1">
        <f t="shared" si="107"/>
        <v>-0.58316365494647948</v>
      </c>
      <c r="AP109" s="1">
        <f t="shared" si="108"/>
        <v>-3.3850419235094457E-2</v>
      </c>
      <c r="AQ109" s="1">
        <f t="shared" si="109"/>
        <v>-0.32260913323371998</v>
      </c>
      <c r="AS109" s="1">
        <v>70</v>
      </c>
      <c r="AT109" s="6">
        <f t="shared" si="76"/>
        <v>0.195176966010666</v>
      </c>
      <c r="AU109" s="6">
        <f t="shared" si="77"/>
        <v>-0.26021137538412498</v>
      </c>
      <c r="AV109" s="6">
        <f t="shared" si="78"/>
        <v>0.45791403806265191</v>
      </c>
      <c r="AW109" s="6">
        <f t="shared" si="79"/>
        <v>-0.18885104578320927</v>
      </c>
      <c r="AX109" s="6">
        <f t="shared" si="80"/>
        <v>0.21071939191708081</v>
      </c>
      <c r="AY109" s="6">
        <f t="shared" si="81"/>
        <v>-0.28741423208004097</v>
      </c>
      <c r="AZ109" s="7" t="e">
        <f t="shared" si="82"/>
        <v>#N/A</v>
      </c>
      <c r="BA109" s="7" t="e">
        <f t="shared" si="83"/>
        <v>#N/A</v>
      </c>
      <c r="BB109" s="7">
        <f t="shared" si="84"/>
        <v>0.47551969209997103</v>
      </c>
      <c r="BC109" s="7">
        <f t="shared" si="85"/>
        <v>-0.21721101818002203</v>
      </c>
      <c r="BD109" s="7">
        <f t="shared" si="86"/>
        <v>0.51414327285671091</v>
      </c>
      <c r="BE109" s="7">
        <f t="shared" si="87"/>
        <v>-0.21773913286197286</v>
      </c>
      <c r="BF109" s="7">
        <f t="shared" si="88"/>
        <v>0.52291590148251299</v>
      </c>
      <c r="BG109" s="7">
        <f t="shared" si="89"/>
        <v>-0.19233467156907275</v>
      </c>
      <c r="BH109" s="7" t="e">
        <f t="shared" si="90"/>
        <v>#N/A</v>
      </c>
      <c r="BI109" s="7" t="e">
        <f t="shared" si="91"/>
        <v>#N/A</v>
      </c>
      <c r="BJ109" s="7">
        <f t="shared" si="92"/>
        <v>0.5610224008296979</v>
      </c>
      <c r="BK109" s="7">
        <f t="shared" si="93"/>
        <v>-0.18974227704677576</v>
      </c>
      <c r="BL109" s="7">
        <f t="shared" si="94"/>
        <v>0.54846688993262582</v>
      </c>
      <c r="BM109" s="7">
        <f t="shared" si="95"/>
        <v>-0.20164204004292702</v>
      </c>
      <c r="BN109" s="7">
        <f t="shared" si="96"/>
        <v>0.51653786310704441</v>
      </c>
      <c r="BO109" s="7">
        <f t="shared" si="97"/>
        <v>-0.12749149152201056</v>
      </c>
      <c r="BP109" s="7">
        <f t="shared" si="98"/>
        <v>0.53421172105356707</v>
      </c>
      <c r="BQ109" s="7">
        <f t="shared" si="99"/>
        <v>-0.23813888678489917</v>
      </c>
      <c r="BS109" s="1">
        <v>70</v>
      </c>
      <c r="BT109" s="1">
        <f t="shared" si="110"/>
        <v>-2.7524578487161298E-2</v>
      </c>
      <c r="BU109" s="1">
        <f t="shared" si="111"/>
        <v>4.7786870496574298E-2</v>
      </c>
      <c r="BV109" s="1">
        <f t="shared" si="116"/>
        <v>0.21071939191708081</v>
      </c>
      <c r="BW109" s="1">
        <f t="shared" si="117"/>
        <v>-0.28741423208004097</v>
      </c>
      <c r="BX109" s="1">
        <f t="shared" si="112"/>
        <v>0.195176966010666</v>
      </c>
      <c r="BY109" s="1">
        <f t="shared" si="113"/>
        <v>-0.26021137538412498</v>
      </c>
      <c r="BZ109" s="1" t="e">
        <f t="shared" si="100"/>
        <v>#N/A</v>
      </c>
      <c r="CA109" s="1" t="e">
        <f t="shared" si="101"/>
        <v>#N/A</v>
      </c>
      <c r="CB109" s="1" t="e">
        <f t="shared" si="102"/>
        <v>#N/A</v>
      </c>
      <c r="CC109" s="1" t="e">
        <f t="shared" si="103"/>
        <v>#N/A</v>
      </c>
      <c r="CG109" s="6">
        <f t="shared" si="114"/>
        <v>-2.7524578487161298E-2</v>
      </c>
      <c r="CH109" s="6">
        <f t="shared" si="115"/>
        <v>4.7786870496574298E-2</v>
      </c>
    </row>
    <row r="110" spans="2:86" hidden="1" x14ac:dyDescent="0.3">
      <c r="B110" s="49"/>
      <c r="C110" s="49"/>
      <c r="D110" s="49"/>
      <c r="E110" s="49"/>
      <c r="F110" s="49"/>
      <c r="G110" s="49">
        <v>71</v>
      </c>
      <c r="H110" s="49"/>
      <c r="I110" s="49"/>
      <c r="J110" s="1">
        <v>-2.0345096146837674E-2</v>
      </c>
      <c r="K110" s="1">
        <v>5.0777385969616187E-2</v>
      </c>
      <c r="L110" s="1">
        <v>-1.7708403834940298E-2</v>
      </c>
      <c r="M110" s="1">
        <v>-0.32586389144140865</v>
      </c>
      <c r="N110" s="1">
        <v>1.8979547809200564E-2</v>
      </c>
      <c r="O110" s="1">
        <v>-0.58027978671203073</v>
      </c>
      <c r="P110" s="1">
        <v>-3.3791921882483977E-2</v>
      </c>
      <c r="Q110" s="1">
        <v>-0.32769117107290868</v>
      </c>
      <c r="R110" s="1">
        <v>1.7367840399112888E-2</v>
      </c>
      <c r="S110" s="1">
        <v>-0.61124185543743104</v>
      </c>
      <c r="T110" s="1">
        <v>-1.1186327287115478E-2</v>
      </c>
      <c r="U110" s="1">
        <v>-0.59424723969938986</v>
      </c>
      <c r="V110" s="1">
        <v>-1.6940682008684024E-2</v>
      </c>
      <c r="W110" s="1">
        <v>-0.63169884576938296</v>
      </c>
      <c r="X110" s="1">
        <v>5.6944012396135243E-3</v>
      </c>
      <c r="Y110" s="1">
        <v>-0.645589018149066</v>
      </c>
      <c r="Z110" s="1">
        <v>1.0494299782378188E-3</v>
      </c>
      <c r="AA110" s="1">
        <v>-0.6971717900726796</v>
      </c>
      <c r="AB110" s="1">
        <v>1.396175862679394E-3</v>
      </c>
      <c r="AC110" s="1">
        <v>-0.6854048007038881</v>
      </c>
      <c r="AD110" s="1">
        <v>-9.0295882228909018E-3</v>
      </c>
      <c r="AE110" s="1">
        <v>-0.67238911941106649</v>
      </c>
      <c r="AF110" s="1">
        <v>7.0537915330390097E-2</v>
      </c>
      <c r="AG110" s="1">
        <v>-0.65155182714133997</v>
      </c>
      <c r="AH110" s="1">
        <v>-3.9380489363585174E-2</v>
      </c>
      <c r="AI110" s="1">
        <v>-0.65022260068931059</v>
      </c>
      <c r="AL110" s="1">
        <f t="shared" si="104"/>
        <v>-1.7708403834940298E-2</v>
      </c>
      <c r="AM110" s="1">
        <f t="shared" si="105"/>
        <v>-0.32586389144140865</v>
      </c>
      <c r="AN110" s="1">
        <f t="shared" si="106"/>
        <v>1.8979547809200564E-2</v>
      </c>
      <c r="AO110" s="1">
        <f t="shared" si="107"/>
        <v>-0.58027978671203073</v>
      </c>
      <c r="AP110" s="1">
        <f t="shared" si="108"/>
        <v>-3.3791921882483977E-2</v>
      </c>
      <c r="AQ110" s="1">
        <f t="shared" si="109"/>
        <v>-0.32769117107290868</v>
      </c>
      <c r="AS110" s="1">
        <v>71</v>
      </c>
      <c r="AT110" s="6">
        <f t="shared" si="76"/>
        <v>0.19589584750851399</v>
      </c>
      <c r="AU110" s="6">
        <f t="shared" si="77"/>
        <v>-0.26100896582424199</v>
      </c>
      <c r="AV110" s="6">
        <f t="shared" si="78"/>
        <v>0.45530162168279786</v>
      </c>
      <c r="AW110" s="6">
        <f t="shared" si="79"/>
        <v>-0.19064283152868408</v>
      </c>
      <c r="AX110" s="6">
        <f t="shared" si="80"/>
        <v>0.21571406422353612</v>
      </c>
      <c r="AY110" s="6">
        <f t="shared" si="81"/>
        <v>-0.28647413682404999</v>
      </c>
      <c r="AZ110" s="7">
        <f t="shared" si="82"/>
        <v>0.48607317706756265</v>
      </c>
      <c r="BA110" s="7">
        <f t="shared" si="83"/>
        <v>-0.18685354667076165</v>
      </c>
      <c r="BB110" s="7">
        <f t="shared" si="84"/>
        <v>0.47429512691278591</v>
      </c>
      <c r="BC110" s="7">
        <f t="shared" si="85"/>
        <v>-0.21792499644203067</v>
      </c>
      <c r="BD110" s="7">
        <f t="shared" si="86"/>
        <v>0.51217699214432366</v>
      </c>
      <c r="BE110" s="7">
        <f t="shared" si="87"/>
        <v>-0.21708852644065965</v>
      </c>
      <c r="BF110" s="7">
        <f t="shared" si="88"/>
        <v>0.52192560063710536</v>
      </c>
      <c r="BG110" s="7">
        <f t="shared" si="89"/>
        <v>-0.19238531784644805</v>
      </c>
      <c r="BH110" s="7">
        <f t="shared" si="90"/>
        <v>0.57353130514419404</v>
      </c>
      <c r="BI110" s="7">
        <f t="shared" si="91"/>
        <v>-0.18800246721362526</v>
      </c>
      <c r="BJ110" s="7">
        <f t="shared" si="92"/>
        <v>0.56188287099324874</v>
      </c>
      <c r="BK110" s="7">
        <f t="shared" si="93"/>
        <v>-0.18970430543881897</v>
      </c>
      <c r="BL110" s="7">
        <f t="shared" si="94"/>
        <v>0.55087534207958677</v>
      </c>
      <c r="BM110" s="7">
        <f t="shared" si="95"/>
        <v>-0.20223182807895687</v>
      </c>
      <c r="BN110" s="7">
        <f t="shared" si="96"/>
        <v>0.51653786310704441</v>
      </c>
      <c r="BO110" s="7">
        <f t="shared" si="97"/>
        <v>-0.12749149152201056</v>
      </c>
      <c r="BP110" s="7">
        <f t="shared" si="98"/>
        <v>0.53431596125874192</v>
      </c>
      <c r="BQ110" s="7">
        <f t="shared" si="99"/>
        <v>-0.23597080641447246</v>
      </c>
      <c r="BS110" s="1">
        <v>71</v>
      </c>
      <c r="BT110" s="1">
        <f t="shared" si="110"/>
        <v>-2.0345096146837702E-2</v>
      </c>
      <c r="BU110" s="1">
        <f t="shared" si="111"/>
        <v>5.0777385969616201E-2</v>
      </c>
      <c r="BV110" s="1">
        <f t="shared" si="116"/>
        <v>0.21571406422353612</v>
      </c>
      <c r="BW110" s="1">
        <f t="shared" si="117"/>
        <v>-0.28647413682404999</v>
      </c>
      <c r="BX110" s="1">
        <f t="shared" si="112"/>
        <v>0.19589584750851399</v>
      </c>
      <c r="BY110" s="1">
        <f t="shared" si="113"/>
        <v>-0.26100896582424199</v>
      </c>
      <c r="BZ110" s="1" t="e">
        <f t="shared" si="100"/>
        <v>#N/A</v>
      </c>
      <c r="CA110" s="1" t="e">
        <f t="shared" si="101"/>
        <v>#N/A</v>
      </c>
      <c r="CB110" s="1" t="e">
        <f t="shared" si="102"/>
        <v>#N/A</v>
      </c>
      <c r="CC110" s="1" t="e">
        <f t="shared" si="103"/>
        <v>#N/A</v>
      </c>
      <c r="CG110" s="6">
        <f t="shared" si="114"/>
        <v>-2.0345096146837702E-2</v>
      </c>
      <c r="CH110" s="6">
        <f t="shared" si="115"/>
        <v>5.0777385969616201E-2</v>
      </c>
    </row>
    <row r="111" spans="2:86" hidden="1" x14ac:dyDescent="0.3">
      <c r="B111" s="49"/>
      <c r="C111" s="49"/>
      <c r="D111" s="49"/>
      <c r="E111" s="49"/>
      <c r="F111" s="49"/>
      <c r="G111" s="49">
        <v>72</v>
      </c>
      <c r="H111" s="49"/>
      <c r="I111" s="49"/>
      <c r="J111" s="1">
        <v>-1.7474227324080042E-2</v>
      </c>
      <c r="K111" s="1">
        <v>5.1417074165955153E-2</v>
      </c>
      <c r="L111" s="1">
        <v>-1.702226592598767E-2</v>
      </c>
      <c r="M111" s="1">
        <v>-0.32842669535756686</v>
      </c>
      <c r="N111" s="1">
        <v>1.7663654295695504E-2</v>
      </c>
      <c r="O111" s="1">
        <v>-0.57808971936889575</v>
      </c>
      <c r="P111" s="1">
        <v>-3.3618992286907214E-2</v>
      </c>
      <c r="Q111" s="1">
        <v>-0.33216846782002957</v>
      </c>
      <c r="R111" s="1">
        <v>1.7854439779045796E-2</v>
      </c>
      <c r="S111" s="1">
        <v>-0.6108890979351923</v>
      </c>
      <c r="T111" s="1">
        <v>-1.1099455749286672E-2</v>
      </c>
      <c r="U111" s="1">
        <v>-0.59264190183833487</v>
      </c>
      <c r="V111" s="1">
        <v>-1.5784051625398324E-2</v>
      </c>
      <c r="W111" s="1">
        <v>-0.63006131036672985</v>
      </c>
      <c r="X111" s="1">
        <v>5.8600257840646834E-3</v>
      </c>
      <c r="Y111" s="1">
        <v>-0.64440960218871701</v>
      </c>
      <c r="Z111" s="1">
        <v>2.0613503899499699E-3</v>
      </c>
      <c r="AA111" s="1">
        <v>-0.69654144062766832</v>
      </c>
      <c r="AB111" s="1">
        <v>1.2219040249694781E-3</v>
      </c>
      <c r="AC111" s="1">
        <v>-0.6871242372810763</v>
      </c>
      <c r="AD111" s="1">
        <v>-9.3162423337636614E-3</v>
      </c>
      <c r="AE111" s="1">
        <v>-0.67337964529665351</v>
      </c>
      <c r="AF111" s="1">
        <v>6.8797263192694635E-2</v>
      </c>
      <c r="AG111" s="1">
        <v>-0.65139681037714259</v>
      </c>
      <c r="AH111" s="1">
        <v>-3.6853698210604136E-2</v>
      </c>
      <c r="AI111" s="1">
        <v>-0.65079447718611383</v>
      </c>
      <c r="AL111" s="1">
        <f t="shared" si="104"/>
        <v>-1.702226592598767E-2</v>
      </c>
      <c r="AM111" s="1">
        <f t="shared" si="105"/>
        <v>-0.32842669535756686</v>
      </c>
      <c r="AN111" s="1">
        <f t="shared" si="106"/>
        <v>1.7663654295695504E-2</v>
      </c>
      <c r="AO111" s="1">
        <f t="shared" si="107"/>
        <v>-0.57808971936889575</v>
      </c>
      <c r="AP111" s="1">
        <f t="shared" si="108"/>
        <v>-3.3618992286907214E-2</v>
      </c>
      <c r="AQ111" s="1">
        <f t="shared" si="109"/>
        <v>-0.33216846782002957</v>
      </c>
      <c r="AS111" s="1">
        <v>72</v>
      </c>
      <c r="AT111" s="6">
        <f t="shared" si="76"/>
        <v>0.19806879824424301</v>
      </c>
      <c r="AU111" s="6">
        <f t="shared" si="77"/>
        <v>-0.26253114657660798</v>
      </c>
      <c r="AV111" s="6">
        <f t="shared" si="78"/>
        <v>0.45337332889428394</v>
      </c>
      <c r="AW111" s="6">
        <f t="shared" si="79"/>
        <v>-0.19231903486602558</v>
      </c>
      <c r="AX111" s="6">
        <f t="shared" si="80"/>
        <v>0.22009331186350051</v>
      </c>
      <c r="AY111" s="6">
        <f t="shared" si="81"/>
        <v>-0.2855263599965891</v>
      </c>
      <c r="AZ111" s="7">
        <f t="shared" si="82"/>
        <v>0.48564128164884546</v>
      </c>
      <c r="BA111" s="7">
        <f t="shared" si="83"/>
        <v>-0.18643559552621486</v>
      </c>
      <c r="BB111" s="7">
        <f t="shared" si="84"/>
        <v>0.47269909265677978</v>
      </c>
      <c r="BC111" s="7">
        <f t="shared" si="85"/>
        <v>-0.21811820867217266</v>
      </c>
      <c r="BD111" s="7">
        <f t="shared" si="86"/>
        <v>0.51036348782566709</v>
      </c>
      <c r="BE111" s="7">
        <f t="shared" si="87"/>
        <v>-0.21623382291036622</v>
      </c>
      <c r="BF111" s="7">
        <f t="shared" si="88"/>
        <v>0.52073534225500651</v>
      </c>
      <c r="BG111" s="7">
        <f t="shared" si="89"/>
        <v>-0.19242701294320927</v>
      </c>
      <c r="BH111" s="7">
        <f t="shared" si="90"/>
        <v>0.57273481398820103</v>
      </c>
      <c r="BI111" s="7">
        <f t="shared" si="91"/>
        <v>-0.18711537917915955</v>
      </c>
      <c r="BJ111" s="7">
        <f t="shared" si="92"/>
        <v>0.56360644745231347</v>
      </c>
      <c r="BK111" s="7">
        <f t="shared" si="93"/>
        <v>-0.18957735266748477</v>
      </c>
      <c r="BL111" s="7">
        <f t="shared" si="94"/>
        <v>0.55190059661524582</v>
      </c>
      <c r="BM111" s="7">
        <f t="shared" si="95"/>
        <v>-0.20234212425481307</v>
      </c>
      <c r="BN111" s="7">
        <f t="shared" si="96"/>
        <v>0.51668746246747888</v>
      </c>
      <c r="BO111" s="7">
        <f t="shared" si="97"/>
        <v>-0.12923261762112107</v>
      </c>
      <c r="BP111" s="7">
        <f t="shared" si="98"/>
        <v>0.53444037698749924</v>
      </c>
      <c r="BQ111" s="7">
        <f t="shared" si="99"/>
        <v>-0.23338309758525355</v>
      </c>
      <c r="BS111" s="1">
        <v>72</v>
      </c>
      <c r="BT111" s="1">
        <f t="shared" si="110"/>
        <v>-1.7474227324080001E-2</v>
      </c>
      <c r="BU111" s="1">
        <f t="shared" si="111"/>
        <v>5.1417074165955201E-2</v>
      </c>
      <c r="BV111" s="1">
        <f t="shared" si="116"/>
        <v>0.22009331186350051</v>
      </c>
      <c r="BW111" s="1">
        <f t="shared" si="117"/>
        <v>-0.2855263599965891</v>
      </c>
      <c r="BX111" s="1">
        <f t="shared" si="112"/>
        <v>0.19806879824424301</v>
      </c>
      <c r="BY111" s="1">
        <f t="shared" si="113"/>
        <v>-0.26253114657660798</v>
      </c>
      <c r="BZ111" s="1" t="e">
        <f t="shared" si="100"/>
        <v>#N/A</v>
      </c>
      <c r="CA111" s="1" t="e">
        <f t="shared" si="101"/>
        <v>#N/A</v>
      </c>
      <c r="CB111" s="1" t="e">
        <f t="shared" si="102"/>
        <v>#N/A</v>
      </c>
      <c r="CC111" s="1" t="e">
        <f t="shared" si="103"/>
        <v>#N/A</v>
      </c>
      <c r="CG111" s="6">
        <f t="shared" si="114"/>
        <v>-1.7474227324080001E-2</v>
      </c>
      <c r="CH111" s="6">
        <f t="shared" si="115"/>
        <v>5.1417074165955201E-2</v>
      </c>
    </row>
    <row r="112" spans="2:86" hidden="1" x14ac:dyDescent="0.3">
      <c r="B112" s="49"/>
      <c r="C112" s="49"/>
      <c r="D112" s="49"/>
      <c r="E112" s="49"/>
      <c r="F112" s="49"/>
      <c r="G112" s="49">
        <v>73</v>
      </c>
      <c r="H112" s="49"/>
      <c r="I112" s="49"/>
      <c r="J112" s="1">
        <v>-1.3103854398779591E-2</v>
      </c>
      <c r="K112" s="1">
        <v>5.1893545718882092E-2</v>
      </c>
      <c r="L112" s="1">
        <v>-1.5718159738853366E-2</v>
      </c>
      <c r="M112" s="1">
        <v>-0.33100228718059527</v>
      </c>
      <c r="N112" s="1">
        <v>1.6669117953310216E-2</v>
      </c>
      <c r="O112" s="1">
        <v>-0.57572677123898863</v>
      </c>
      <c r="P112" s="1">
        <v>-3.3586241578854169E-2</v>
      </c>
      <c r="Q112" s="1">
        <v>-0.33844036670380473</v>
      </c>
      <c r="R112" s="1">
        <v>1.8187144997292778E-2</v>
      </c>
      <c r="S112" s="1">
        <v>-0.61059276341135804</v>
      </c>
      <c r="T112" s="1">
        <v>-1.0168240696390959E-2</v>
      </c>
      <c r="U112" s="1">
        <v>-0.59142400827016395</v>
      </c>
      <c r="V112" s="1">
        <v>-1.4471574728232498E-2</v>
      </c>
      <c r="W112" s="1">
        <v>-0.62849308346696098</v>
      </c>
      <c r="X112" s="1">
        <v>6.031995473146084E-3</v>
      </c>
      <c r="Y112" s="1">
        <v>-0.64305135076740472</v>
      </c>
      <c r="Z112" s="1">
        <v>3.1398460114746159E-3</v>
      </c>
      <c r="AA112" s="1">
        <v>-0.69596731892584196</v>
      </c>
      <c r="AB112" s="1">
        <v>1.0809197921656324E-3</v>
      </c>
      <c r="AC112" s="1">
        <v>-0.6898905251046461</v>
      </c>
      <c r="AD112" s="1">
        <v>-9.7196959146379387E-3</v>
      </c>
      <c r="AE112" s="1">
        <v>-0.67514154553405947</v>
      </c>
      <c r="AF112" s="1">
        <v>6.7186149623065974E-2</v>
      </c>
      <c r="AG112" s="1">
        <v>-0.65170079161373617</v>
      </c>
      <c r="AH112" s="1">
        <v>-3.4736656974322704E-2</v>
      </c>
      <c r="AI112" s="1">
        <v>-0.65127361695370578</v>
      </c>
      <c r="AL112" s="1">
        <f t="shared" si="104"/>
        <v>-1.5718159738853366E-2</v>
      </c>
      <c r="AM112" s="1">
        <f t="shared" si="105"/>
        <v>-0.33100228718059527</v>
      </c>
      <c r="AN112" s="1">
        <f t="shared" si="106"/>
        <v>1.6669117953310216E-2</v>
      </c>
      <c r="AO112" s="1">
        <f t="shared" si="107"/>
        <v>-0.57572677123898863</v>
      </c>
      <c r="AP112" s="1">
        <f t="shared" si="108"/>
        <v>-3.3586241578854169E-2</v>
      </c>
      <c r="AQ112" s="1">
        <f t="shared" si="109"/>
        <v>-0.33844036670380473</v>
      </c>
      <c r="AS112" s="1">
        <v>73</v>
      </c>
      <c r="AT112" s="6">
        <f t="shared" si="76"/>
        <v>0.20072336005358701</v>
      </c>
      <c r="AU112" s="6">
        <f t="shared" si="77"/>
        <v>-0.263665901081576</v>
      </c>
      <c r="AV112" s="6">
        <f t="shared" si="78"/>
        <v>0.45121897867946392</v>
      </c>
      <c r="AW112" s="6">
        <f t="shared" si="79"/>
        <v>-0.19370878360333887</v>
      </c>
      <c r="AX112" s="6">
        <f t="shared" si="80"/>
        <v>0.22626423940958021</v>
      </c>
      <c r="AY112" s="6">
        <f t="shared" si="81"/>
        <v>-0.28440500303370309</v>
      </c>
      <c r="AZ112" s="7">
        <f t="shared" si="82"/>
        <v>0.48529167545743951</v>
      </c>
      <c r="BA112" s="7">
        <f t="shared" si="83"/>
        <v>-0.18615940279786125</v>
      </c>
      <c r="BB112" s="7">
        <f t="shared" si="84"/>
        <v>0.47133799783155006</v>
      </c>
      <c r="BC112" s="7">
        <f t="shared" si="85"/>
        <v>-0.21741262586706445</v>
      </c>
      <c r="BD112" s="7">
        <f t="shared" si="86"/>
        <v>0.50859117659486963</v>
      </c>
      <c r="BE112" s="7">
        <f t="shared" si="87"/>
        <v>-0.21521360522970104</v>
      </c>
      <c r="BF112" s="7">
        <f t="shared" si="88"/>
        <v>0.51936786350163533</v>
      </c>
      <c r="BG112" s="7">
        <f t="shared" si="89"/>
        <v>-0.19249351374424326</v>
      </c>
      <c r="BH112" s="7">
        <f t="shared" si="90"/>
        <v>0.57198213568577105</v>
      </c>
      <c r="BI112" s="7">
        <f t="shared" si="91"/>
        <v>-0.18615296351677346</v>
      </c>
      <c r="BJ112" s="7">
        <f t="shared" si="92"/>
        <v>0.56635519080313446</v>
      </c>
      <c r="BK112" s="7">
        <f t="shared" si="93"/>
        <v>-0.18923583419353734</v>
      </c>
      <c r="BL112" s="7">
        <f t="shared" si="94"/>
        <v>0.55370578860816932</v>
      </c>
      <c r="BM112" s="7">
        <f t="shared" si="95"/>
        <v>-0.20243349770378211</v>
      </c>
      <c r="BN112" s="7">
        <f t="shared" si="96"/>
        <v>0.51726659248142692</v>
      </c>
      <c r="BO112" s="7">
        <f t="shared" si="97"/>
        <v>-0.13076646896769506</v>
      </c>
      <c r="BP112" s="7">
        <f t="shared" si="98"/>
        <v>0.5345446171926741</v>
      </c>
      <c r="BQ112" s="7">
        <f t="shared" si="99"/>
        <v>-0.23121501721482707</v>
      </c>
      <c r="BS112" s="1">
        <v>73</v>
      </c>
      <c r="BT112" s="1">
        <f t="shared" si="110"/>
        <v>-1.3103854398779599E-2</v>
      </c>
      <c r="BU112" s="1">
        <f t="shared" si="111"/>
        <v>5.1893545718882099E-2</v>
      </c>
      <c r="BV112" s="1">
        <f t="shared" si="116"/>
        <v>0.22626423940958021</v>
      </c>
      <c r="BW112" s="1">
        <f t="shared" si="117"/>
        <v>-0.28440500303370309</v>
      </c>
      <c r="BX112" s="1">
        <f t="shared" si="112"/>
        <v>0.20072336005358701</v>
      </c>
      <c r="BY112" s="1">
        <f t="shared" si="113"/>
        <v>-0.263665901081576</v>
      </c>
      <c r="BZ112" s="1" t="e">
        <f t="shared" si="100"/>
        <v>#N/A</v>
      </c>
      <c r="CA112" s="1" t="e">
        <f t="shared" si="101"/>
        <v>#N/A</v>
      </c>
      <c r="CB112" s="1" t="e">
        <f t="shared" si="102"/>
        <v>#N/A</v>
      </c>
      <c r="CC112" s="1" t="e">
        <f t="shared" si="103"/>
        <v>#N/A</v>
      </c>
      <c r="CG112" s="6">
        <f t="shared" si="114"/>
        <v>-1.3103854398779599E-2</v>
      </c>
      <c r="CH112" s="6">
        <f t="shared" si="115"/>
        <v>5.1893545718882099E-2</v>
      </c>
    </row>
    <row r="113" spans="2:86" hidden="1" x14ac:dyDescent="0.3">
      <c r="B113" s="49"/>
      <c r="C113" s="49"/>
      <c r="D113" s="49"/>
      <c r="E113" s="49"/>
      <c r="F113" s="49"/>
      <c r="G113" s="49">
        <v>74</v>
      </c>
      <c r="H113" s="49"/>
      <c r="I113" s="49"/>
      <c r="J113" s="1">
        <v>-8.4431178934378792E-3</v>
      </c>
      <c r="K113" s="1">
        <v>5.1723154181157444E-2</v>
      </c>
      <c r="L113" s="1">
        <v>-1.4109388991857303E-2</v>
      </c>
      <c r="M113" s="1">
        <v>-0.33339650548480815</v>
      </c>
      <c r="N113" s="1">
        <v>1.5913891181095111E-2</v>
      </c>
      <c r="O113" s="1">
        <v>-0.5731981660254275</v>
      </c>
      <c r="P113" s="1">
        <v>-3.3536847068347912E-2</v>
      </c>
      <c r="Q113" s="1">
        <v>-0.34526995499177415</v>
      </c>
      <c r="R113" s="1">
        <v>1.8523950155147007E-2</v>
      </c>
      <c r="S113" s="1">
        <v>-0.61033899016535131</v>
      </c>
      <c r="T113" s="1">
        <v>-8.8180996714841108E-3</v>
      </c>
      <c r="U113" s="1">
        <v>-0.59055831903777678</v>
      </c>
      <c r="V113" s="1">
        <v>-1.3146114688977159E-2</v>
      </c>
      <c r="W113" s="1">
        <v>-0.62700295065494915</v>
      </c>
      <c r="X113" s="1">
        <v>6.1878582566276515E-3</v>
      </c>
      <c r="Y113" s="1">
        <v>-0.64176787443511962</v>
      </c>
      <c r="Z113" s="1">
        <v>4.2592434114622378E-3</v>
      </c>
      <c r="AA113" s="1">
        <v>-0.69544805832066481</v>
      </c>
      <c r="AB113" s="1">
        <v>9.6209475676294987E-4</v>
      </c>
      <c r="AC113" s="1">
        <v>-0.69308808752785367</v>
      </c>
      <c r="AD113" s="1">
        <v>-1.0201292392073992E-2</v>
      </c>
      <c r="AE113" s="1">
        <v>-0.67733921078114923</v>
      </c>
      <c r="AF113" s="1">
        <v>6.5809220699098295E-2</v>
      </c>
      <c r="AG113" s="1">
        <v>-0.65240930022491106</v>
      </c>
      <c r="AH113" s="1">
        <v>-3.3848865488140076E-2</v>
      </c>
      <c r="AI113" s="1">
        <v>-0.65147454653366377</v>
      </c>
      <c r="AL113" s="1">
        <f t="shared" si="104"/>
        <v>-1.4109388991857303E-2</v>
      </c>
      <c r="AM113" s="1">
        <f t="shared" si="105"/>
        <v>-0.33339650548480815</v>
      </c>
      <c r="AN113" s="1">
        <f t="shared" si="106"/>
        <v>1.5913891181095111E-2</v>
      </c>
      <c r="AO113" s="1">
        <f t="shared" si="107"/>
        <v>-0.5731981660254275</v>
      </c>
      <c r="AP113" s="1">
        <f t="shared" si="108"/>
        <v>-3.3536847068347912E-2</v>
      </c>
      <c r="AQ113" s="1">
        <f t="shared" si="109"/>
        <v>-0.34526995499177415</v>
      </c>
      <c r="AS113" s="1">
        <v>74</v>
      </c>
      <c r="AT113" s="6">
        <f t="shared" si="76"/>
        <v>0.20349472380540801</v>
      </c>
      <c r="AU113" s="6">
        <f t="shared" si="77"/>
        <v>-0.26446588080613698</v>
      </c>
      <c r="AV113" s="6">
        <f t="shared" si="78"/>
        <v>0.44885993241356192</v>
      </c>
      <c r="AW113" s="6">
        <f t="shared" si="79"/>
        <v>-0.19489162447127287</v>
      </c>
      <c r="AX113" s="6">
        <f t="shared" si="80"/>
        <v>0.23298149363871762</v>
      </c>
      <c r="AY113" s="6">
        <f t="shared" si="81"/>
        <v>-0.28317041337637888</v>
      </c>
      <c r="AZ113" s="7">
        <f t="shared" si="82"/>
        <v>0.48498327199537472</v>
      </c>
      <c r="BA113" s="7">
        <f t="shared" si="83"/>
        <v>-0.18587178172886165</v>
      </c>
      <c r="BB113" s="7">
        <f t="shared" si="84"/>
        <v>0.47025101083522752</v>
      </c>
      <c r="BC113" s="7">
        <f t="shared" si="85"/>
        <v>-0.21623332187570621</v>
      </c>
      <c r="BD113" s="7">
        <f t="shared" si="86"/>
        <v>0.50689351852819553</v>
      </c>
      <c r="BE113" s="7">
        <f t="shared" si="87"/>
        <v>-0.21416704075402213</v>
      </c>
      <c r="BF113" s="7">
        <f t="shared" si="88"/>
        <v>0.51807682077047579</v>
      </c>
      <c r="BG113" s="7">
        <f t="shared" si="89"/>
        <v>-0.19256289219284445</v>
      </c>
      <c r="BH113" s="7">
        <f t="shared" si="90"/>
        <v>0.57127638249736601</v>
      </c>
      <c r="BI113" s="7">
        <f t="shared" si="91"/>
        <v>-0.18514074093638716</v>
      </c>
      <c r="BJ113" s="7">
        <f t="shared" si="92"/>
        <v>0.56952480881910905</v>
      </c>
      <c r="BK113" s="7">
        <f t="shared" si="93"/>
        <v>-0.18879760312188756</v>
      </c>
      <c r="BL113" s="7">
        <f t="shared" si="94"/>
        <v>0.55595369473270639</v>
      </c>
      <c r="BM113" s="7">
        <f t="shared" si="95"/>
        <v>-0.20252615708330543</v>
      </c>
      <c r="BN113" s="7">
        <f t="shared" si="96"/>
        <v>0.51820343845321182</v>
      </c>
      <c r="BO113" s="7">
        <f t="shared" si="97"/>
        <v>-0.13199944801817337</v>
      </c>
      <c r="BP113" s="7">
        <f t="shared" si="98"/>
        <v>0.53458833082710244</v>
      </c>
      <c r="BQ113" s="7">
        <f t="shared" si="99"/>
        <v>-0.23030582222077706</v>
      </c>
      <c r="BS113" s="1">
        <v>74</v>
      </c>
      <c r="BT113" s="1">
        <f t="shared" si="110"/>
        <v>-8.4431178934378792E-3</v>
      </c>
      <c r="BU113" s="1">
        <f t="shared" si="111"/>
        <v>5.1723154181157402E-2</v>
      </c>
      <c r="BV113" s="1">
        <f t="shared" si="116"/>
        <v>0.23298149363871762</v>
      </c>
      <c r="BW113" s="1">
        <f t="shared" si="117"/>
        <v>-0.28317041337637888</v>
      </c>
      <c r="BX113" s="1">
        <f t="shared" si="112"/>
        <v>0.20349472380540801</v>
      </c>
      <c r="BY113" s="1">
        <f t="shared" si="113"/>
        <v>-0.26446588080613698</v>
      </c>
      <c r="BZ113" s="1" t="e">
        <f t="shared" si="100"/>
        <v>#N/A</v>
      </c>
      <c r="CA113" s="1" t="e">
        <f t="shared" si="101"/>
        <v>#N/A</v>
      </c>
      <c r="CB113" s="1" t="e">
        <f t="shared" si="102"/>
        <v>#N/A</v>
      </c>
      <c r="CC113" s="1" t="e">
        <f t="shared" si="103"/>
        <v>#N/A</v>
      </c>
      <c r="CG113" s="6">
        <f t="shared" si="114"/>
        <v>-8.4431178934378792E-3</v>
      </c>
      <c r="CH113" s="6">
        <f t="shared" si="115"/>
        <v>5.1723154181157402E-2</v>
      </c>
    </row>
    <row r="114" spans="2:86" hidden="1" x14ac:dyDescent="0.3">
      <c r="B114" s="49"/>
      <c r="C114" s="49"/>
      <c r="D114" s="49"/>
      <c r="E114" s="49"/>
      <c r="F114" s="49"/>
      <c r="G114" s="49">
        <v>75</v>
      </c>
      <c r="H114" s="49"/>
      <c r="I114" s="49"/>
      <c r="J114" s="1">
        <v>-4.7011583305567074E-3</v>
      </c>
      <c r="K114" s="1">
        <v>5.0422253105541555E-2</v>
      </c>
      <c r="L114" s="1">
        <v>-1.2509257403319513E-2</v>
      </c>
      <c r="M114" s="1">
        <v>-0.33541518884451987</v>
      </c>
      <c r="N114" s="1">
        <v>1.5315926378100362E-2</v>
      </c>
      <c r="O114" s="1">
        <v>-0.57051112743132937</v>
      </c>
      <c r="P114" s="1">
        <v>-3.3313986065411624E-2</v>
      </c>
      <c r="Q114" s="1">
        <v>-0.35142031995147754</v>
      </c>
      <c r="R114" s="1">
        <v>1.9022849353901652E-2</v>
      </c>
      <c r="S114" s="1">
        <v>-0.61011391649659497</v>
      </c>
      <c r="T114" s="1">
        <v>-7.4744502176221361E-3</v>
      </c>
      <c r="U114" s="1">
        <v>-0.59000959418407295</v>
      </c>
      <c r="V114" s="1">
        <v>-1.1950534879422684E-2</v>
      </c>
      <c r="W114" s="1">
        <v>-0.62559969751556677</v>
      </c>
      <c r="X114" s="1">
        <v>6.3051620842790729E-3</v>
      </c>
      <c r="Y114" s="1">
        <v>-0.64081278374185224</v>
      </c>
      <c r="Z114" s="1">
        <v>5.3938691585622483E-3</v>
      </c>
      <c r="AA114" s="1">
        <v>-0.69498229216560115</v>
      </c>
      <c r="AB114" s="1">
        <v>8.5430051125605019E-4</v>
      </c>
      <c r="AC114" s="1">
        <v>-0.69610134790395473</v>
      </c>
      <c r="AD114" s="1">
        <v>-1.072237519263208E-2</v>
      </c>
      <c r="AE114" s="1">
        <v>-0.67963703169578704</v>
      </c>
      <c r="AF114" s="1">
        <v>6.4771122498386013E-2</v>
      </c>
      <c r="AG114" s="1">
        <v>-0.65346786558445613</v>
      </c>
      <c r="AH114" s="1">
        <v>-0.30551861632895594</v>
      </c>
      <c r="AI114" s="1" t="e">
        <v>#N/A</v>
      </c>
      <c r="AL114" s="1">
        <f t="shared" si="104"/>
        <v>-1.2509257403319513E-2</v>
      </c>
      <c r="AM114" s="1">
        <f t="shared" si="105"/>
        <v>-0.33541518884451987</v>
      </c>
      <c r="AN114" s="1">
        <f t="shared" si="106"/>
        <v>1.5315926378100362E-2</v>
      </c>
      <c r="AO114" s="1">
        <f t="shared" si="107"/>
        <v>-0.57051112743132937</v>
      </c>
      <c r="AP114" s="1">
        <f t="shared" si="108"/>
        <v>-3.3313986065411624E-2</v>
      </c>
      <c r="AQ114" s="1">
        <f t="shared" si="109"/>
        <v>-0.35142031995147754</v>
      </c>
      <c r="AS114" s="1">
        <v>75</v>
      </c>
      <c r="AT114" s="6">
        <f t="shared" si="76"/>
        <v>0.20601808036857</v>
      </c>
      <c r="AU114" s="6">
        <f t="shared" si="77"/>
        <v>-0.26498373721728102</v>
      </c>
      <c r="AV114" s="6">
        <f t="shared" si="78"/>
        <v>0.44631755147179991</v>
      </c>
      <c r="AW114" s="6">
        <f t="shared" si="79"/>
        <v>-0.19594710420047629</v>
      </c>
      <c r="AX114" s="6">
        <f t="shared" si="80"/>
        <v>0.23899972132785521</v>
      </c>
      <c r="AY114" s="6">
        <f t="shared" si="81"/>
        <v>-0.28188293846560419</v>
      </c>
      <c r="AZ114" s="7">
        <f t="shared" si="82"/>
        <v>0.48467498476468135</v>
      </c>
      <c r="BA114" s="7">
        <f t="shared" si="83"/>
        <v>-0.18541954556237678</v>
      </c>
      <c r="BB114" s="7">
        <f t="shared" si="84"/>
        <v>0.46947730006594318</v>
      </c>
      <c r="BC114" s="7">
        <f t="shared" si="85"/>
        <v>-0.21500537054709856</v>
      </c>
      <c r="BD114" s="7">
        <f t="shared" si="86"/>
        <v>0.50530397370190849</v>
      </c>
      <c r="BE114" s="7">
        <f t="shared" si="87"/>
        <v>-0.21323329683868714</v>
      </c>
      <c r="BF114" s="7">
        <f t="shared" si="88"/>
        <v>0.51711587045501117</v>
      </c>
      <c r="BG114" s="7">
        <f t="shared" si="89"/>
        <v>-0.19261322023230787</v>
      </c>
      <c r="BH114" s="7">
        <f t="shared" si="90"/>
        <v>0.57062066668345002</v>
      </c>
      <c r="BI114" s="7">
        <f t="shared" si="91"/>
        <v>-0.18410423214792157</v>
      </c>
      <c r="BJ114" s="7">
        <f t="shared" si="92"/>
        <v>0.57251100927363308</v>
      </c>
      <c r="BK114" s="7">
        <f t="shared" si="93"/>
        <v>-0.18838051255744695</v>
      </c>
      <c r="BL114" s="7">
        <f t="shared" si="94"/>
        <v>0.5583070916632058</v>
      </c>
      <c r="BM114" s="7">
        <f t="shared" si="95"/>
        <v>-0.20264031105082456</v>
      </c>
      <c r="BN114" s="7">
        <f t="shared" si="96"/>
        <v>0.51942618568715504</v>
      </c>
      <c r="BO114" s="7">
        <f t="shared" si="97"/>
        <v>-0.13283795722899644</v>
      </c>
      <c r="BP114" s="7" t="e">
        <f t="shared" si="98"/>
        <v>#N/A</v>
      </c>
      <c r="BQ114" s="7" t="e">
        <f t="shared" si="99"/>
        <v>#N/A</v>
      </c>
      <c r="BS114" s="1">
        <v>75</v>
      </c>
      <c r="BT114" s="1">
        <f t="shared" si="110"/>
        <v>-4.70115833055671E-3</v>
      </c>
      <c r="BU114" s="1">
        <f t="shared" si="111"/>
        <v>5.0422253105541603E-2</v>
      </c>
      <c r="BV114" s="1">
        <f t="shared" si="116"/>
        <v>0.23899972132785521</v>
      </c>
      <c r="BW114" s="1">
        <f t="shared" si="117"/>
        <v>-0.28188293846560419</v>
      </c>
      <c r="BX114" s="1">
        <f t="shared" si="112"/>
        <v>0.20601808036857</v>
      </c>
      <c r="BY114" s="1">
        <f t="shared" si="113"/>
        <v>-0.26498373721728102</v>
      </c>
      <c r="BZ114" s="1" t="e">
        <f t="shared" si="100"/>
        <v>#N/A</v>
      </c>
      <c r="CA114" s="1" t="e">
        <f t="shared" si="101"/>
        <v>#N/A</v>
      </c>
      <c r="CB114" s="1" t="e">
        <f t="shared" si="102"/>
        <v>#N/A</v>
      </c>
      <c r="CC114" s="1" t="e">
        <f t="shared" si="103"/>
        <v>#N/A</v>
      </c>
      <c r="CG114" s="6">
        <f t="shared" si="114"/>
        <v>-4.70115833055671E-3</v>
      </c>
      <c r="CH114" s="6">
        <f t="shared" si="115"/>
        <v>5.0422253105541603E-2</v>
      </c>
    </row>
    <row r="115" spans="2:86" hidden="1" x14ac:dyDescent="0.3">
      <c r="B115" s="49"/>
      <c r="C115" s="49"/>
      <c r="D115" s="49"/>
      <c r="E115" s="49"/>
      <c r="F115" s="49"/>
      <c r="G115" s="49">
        <v>76</v>
      </c>
      <c r="H115" s="49"/>
      <c r="I115" s="49"/>
      <c r="J115" s="1">
        <v>-3.0871162326370433E-3</v>
      </c>
      <c r="K115" s="1">
        <v>4.750719604479476E-2</v>
      </c>
      <c r="L115" s="1">
        <v>-1.1231068691559553E-2</v>
      </c>
      <c r="M115" s="1">
        <v>-0.33686417583404488</v>
      </c>
      <c r="N115" s="1">
        <v>1.4793175943376619E-2</v>
      </c>
      <c r="O115" s="1">
        <v>-0.56767287915981179</v>
      </c>
      <c r="P115" s="1">
        <v>-3.276083588006827E-2</v>
      </c>
      <c r="Q115" s="1">
        <v>-0.35565454885045505</v>
      </c>
      <c r="R115" s="1">
        <v>1.9841836694849992E-2</v>
      </c>
      <c r="S115" s="1">
        <v>-0.60990368070451284</v>
      </c>
      <c r="T115" s="1">
        <v>-6.5627098778608091E-3</v>
      </c>
      <c r="U115" s="1">
        <v>-0.58974259375195237</v>
      </c>
      <c r="V115" s="1">
        <v>-1.1027698671359215E-2</v>
      </c>
      <c r="W115" s="1">
        <v>-0.62429210963368675</v>
      </c>
      <c r="X115" s="1">
        <v>6.361454905870631E-3</v>
      </c>
      <c r="Y115" s="1">
        <v>-0.64043968923759353</v>
      </c>
      <c r="Z115" s="1">
        <v>6.5180498214248905E-3</v>
      </c>
      <c r="AA115" s="1">
        <v>-0.69456865381411526</v>
      </c>
      <c r="AB115" s="1">
        <v>7.4640864813931603E-4</v>
      </c>
      <c r="AC115" s="1">
        <v>-0.69831472958620555</v>
      </c>
      <c r="AD115" s="1">
        <v>-1.1244287742872575E-2</v>
      </c>
      <c r="AE115" s="1">
        <v>-0.68169939893583797</v>
      </c>
      <c r="AF115" s="1">
        <v>6.4176501098523533E-2</v>
      </c>
      <c r="AG115" s="1">
        <v>-0.65482201706616139</v>
      </c>
      <c r="AH115" s="1">
        <v>-0.44305044780451436</v>
      </c>
      <c r="AI115" s="1" t="e">
        <v>#N/A</v>
      </c>
      <c r="AL115" s="1">
        <f t="shared" si="104"/>
        <v>-1.1231068691559553E-2</v>
      </c>
      <c r="AM115" s="1">
        <f t="shared" si="105"/>
        <v>-0.33686417583404488</v>
      </c>
      <c r="AN115" s="1">
        <f t="shared" si="106"/>
        <v>1.4793175943376619E-2</v>
      </c>
      <c r="AO115" s="1">
        <f t="shared" si="107"/>
        <v>-0.56767287915981179</v>
      </c>
      <c r="AP115" s="1">
        <f t="shared" si="108"/>
        <v>-3.276083588006827E-2</v>
      </c>
      <c r="AQ115" s="1">
        <f t="shared" si="109"/>
        <v>-0.35565454885045505</v>
      </c>
      <c r="AS115" s="1">
        <v>76</v>
      </c>
      <c r="AT115" s="6">
        <f t="shared" si="76"/>
        <v>0.20792862061193501</v>
      </c>
      <c r="AU115" s="6">
        <f t="shared" si="77"/>
        <v>-0.26527212178199699</v>
      </c>
      <c r="AV115" s="6">
        <f t="shared" si="78"/>
        <v>0.4436131972294009</v>
      </c>
      <c r="AW115" s="6">
        <f t="shared" si="79"/>
        <v>-0.19695476952159796</v>
      </c>
      <c r="AX115" s="6">
        <f t="shared" si="80"/>
        <v>0.2430735692539357</v>
      </c>
      <c r="AY115" s="6">
        <f t="shared" si="81"/>
        <v>-0.28060292574236578</v>
      </c>
      <c r="AZ115" s="7">
        <f t="shared" si="82"/>
        <v>0.48432572726739032</v>
      </c>
      <c r="BA115" s="7">
        <f t="shared" si="83"/>
        <v>-0.18464950754156745</v>
      </c>
      <c r="BB115" s="7">
        <f t="shared" si="84"/>
        <v>0.46905603392182826</v>
      </c>
      <c r="BC115" s="7">
        <f t="shared" si="85"/>
        <v>-0.21415384573024163</v>
      </c>
      <c r="BD115" s="7">
        <f t="shared" si="86"/>
        <v>0.50385600219227289</v>
      </c>
      <c r="BE115" s="7">
        <f t="shared" si="87"/>
        <v>-0.21255154083905364</v>
      </c>
      <c r="BF115" s="7">
        <f t="shared" si="88"/>
        <v>0.51673866894872589</v>
      </c>
      <c r="BG115" s="7">
        <f t="shared" si="89"/>
        <v>-0.19262256980592765</v>
      </c>
      <c r="BH115" s="7">
        <f t="shared" si="90"/>
        <v>0.57001810050448909</v>
      </c>
      <c r="BI115" s="7">
        <f t="shared" si="91"/>
        <v>-0.18306895786129676</v>
      </c>
      <c r="BJ115" s="7">
        <f t="shared" si="92"/>
        <v>0.57470949994010401</v>
      </c>
      <c r="BK115" s="7">
        <f t="shared" si="93"/>
        <v>-0.18810241560512705</v>
      </c>
      <c r="BL115" s="7">
        <f t="shared" si="94"/>
        <v>0.5604287560740171</v>
      </c>
      <c r="BM115" s="7">
        <f t="shared" si="95"/>
        <v>-0.20279616826378094</v>
      </c>
      <c r="BN115" s="7">
        <f t="shared" si="96"/>
        <v>0.52086301948757918</v>
      </c>
      <c r="BO115" s="7">
        <f t="shared" si="97"/>
        <v>-0.13318839905660496</v>
      </c>
      <c r="BP115" s="7" t="e">
        <f t="shared" si="98"/>
        <v>#N/A</v>
      </c>
      <c r="BQ115" s="7" t="e">
        <f t="shared" si="99"/>
        <v>#N/A</v>
      </c>
      <c r="BS115" s="1">
        <v>76</v>
      </c>
      <c r="BT115" s="1">
        <f t="shared" si="110"/>
        <v>-3.0871162326370398E-3</v>
      </c>
      <c r="BU115" s="1">
        <f t="shared" si="111"/>
        <v>4.7507196044794801E-2</v>
      </c>
      <c r="BV115" s="1">
        <f t="shared" si="116"/>
        <v>0.2430735692539357</v>
      </c>
      <c r="BW115" s="1">
        <f t="shared" si="117"/>
        <v>-0.28060292574236578</v>
      </c>
      <c r="BX115" s="1">
        <f t="shared" si="112"/>
        <v>0.20792862061193501</v>
      </c>
      <c r="BY115" s="1">
        <f t="shared" si="113"/>
        <v>-0.26527212178199699</v>
      </c>
      <c r="BZ115" s="1" t="e">
        <f t="shared" si="100"/>
        <v>#N/A</v>
      </c>
      <c r="CA115" s="1" t="e">
        <f t="shared" si="101"/>
        <v>#N/A</v>
      </c>
      <c r="CB115" s="1" t="e">
        <f t="shared" si="102"/>
        <v>#N/A</v>
      </c>
      <c r="CC115" s="1" t="e">
        <f t="shared" si="103"/>
        <v>#N/A</v>
      </c>
      <c r="CG115" s="6">
        <f t="shared" si="114"/>
        <v>-3.0871162326370398E-3</v>
      </c>
      <c r="CH115" s="6">
        <f t="shared" si="115"/>
        <v>4.7507196044794801E-2</v>
      </c>
    </row>
    <row r="116" spans="2:86" hidden="1" x14ac:dyDescent="0.3">
      <c r="B116" s="49"/>
      <c r="C116" s="49"/>
      <c r="D116" s="49"/>
      <c r="E116" s="49"/>
      <c r="F116" s="49"/>
      <c r="G116" s="49">
        <v>77</v>
      </c>
      <c r="H116" s="49"/>
      <c r="I116" s="49"/>
      <c r="J116" s="1">
        <v>-4.7106923171035108E-3</v>
      </c>
      <c r="K116" s="1">
        <v>4.4191784762281583E-2</v>
      </c>
      <c r="L116" s="1">
        <v>-8.9020182766196276E-3</v>
      </c>
      <c r="M116" s="1">
        <v>-0.33897889865209602</v>
      </c>
      <c r="N116" s="1">
        <v>1.397940300974612E-2</v>
      </c>
      <c r="O116" s="1">
        <v>-0.56238975717944983</v>
      </c>
      <c r="P116" s="1">
        <v>-3.2695179902746702E-2</v>
      </c>
      <c r="Q116" s="1">
        <v>-0.35719541028030571</v>
      </c>
      <c r="R116" s="1">
        <v>2.0540526601449546E-2</v>
      </c>
      <c r="S116" s="1">
        <v>-0.60994022222974242</v>
      </c>
      <c r="T116" s="1">
        <v>-6.3524496813761305E-3</v>
      </c>
      <c r="U116" s="1">
        <v>-0.58967810105114649</v>
      </c>
      <c r="V116" s="1">
        <v>-0.29338992931183416</v>
      </c>
      <c r="W116" s="1" t="e">
        <v>#N/A</v>
      </c>
      <c r="X116" s="1">
        <v>6.5268598106999589E-3</v>
      </c>
      <c r="Y116" s="1">
        <v>-0.63845609940856751</v>
      </c>
      <c r="Z116" s="1">
        <v>7.1652545737104249E-3</v>
      </c>
      <c r="AA116" s="1">
        <v>-0.69436635758762155</v>
      </c>
      <c r="AB116" s="1">
        <v>7.0366026989328572E-4</v>
      </c>
      <c r="AC116" s="1">
        <v>-0.69878238301505657</v>
      </c>
      <c r="AD116" s="1">
        <v>-1.1272466692871474E-2</v>
      </c>
      <c r="AE116" s="1">
        <v>-0.68197806467231736</v>
      </c>
      <c r="AF116" s="1">
        <v>6.3734879032258093E-2</v>
      </c>
      <c r="AG116" s="1">
        <v>-0.65677209151585836</v>
      </c>
      <c r="AH116" s="1">
        <v>-0.44801078088881435</v>
      </c>
      <c r="AI116" s="1" t="e">
        <v>#N/A</v>
      </c>
      <c r="AL116" s="1">
        <f t="shared" si="104"/>
        <v>-8.9020182766196276E-3</v>
      </c>
      <c r="AM116" s="1">
        <f t="shared" si="105"/>
        <v>-0.33897889865209602</v>
      </c>
      <c r="AN116" s="1">
        <f t="shared" si="106"/>
        <v>1.397940300974612E-2</v>
      </c>
      <c r="AO116" s="1">
        <f t="shared" si="107"/>
        <v>-0.56238975717944983</v>
      </c>
      <c r="AP116" s="1">
        <f t="shared" si="108"/>
        <v>-3.2695179902746702E-2</v>
      </c>
      <c r="AQ116" s="1">
        <f t="shared" si="109"/>
        <v>-0.35719541028030571</v>
      </c>
      <c r="AS116" s="1">
        <v>77</v>
      </c>
      <c r="AT116" s="6">
        <f t="shared" si="76"/>
        <v>0.211072094365408</v>
      </c>
      <c r="AU116" s="6">
        <f t="shared" si="77"/>
        <v>-0.265395008696444</v>
      </c>
      <c r="AV116" s="6">
        <f t="shared" si="78"/>
        <v>0.43855164792999091</v>
      </c>
      <c r="AW116" s="6">
        <f t="shared" si="79"/>
        <v>-0.19867358392011078</v>
      </c>
      <c r="AX116" s="6">
        <f t="shared" si="80"/>
        <v>0.24457962049555532</v>
      </c>
      <c r="AY116" s="6">
        <f t="shared" si="81"/>
        <v>-0.28027069944753707</v>
      </c>
      <c r="AZ116" s="7">
        <f t="shared" si="82"/>
        <v>0.48424038741570802</v>
      </c>
      <c r="BA116" s="7">
        <f t="shared" si="83"/>
        <v>-0.18395508693533155</v>
      </c>
      <c r="BB116" s="7">
        <f t="shared" si="84"/>
        <v>0.46895600971010648</v>
      </c>
      <c r="BC116" s="7">
        <f t="shared" si="85"/>
        <v>-0.21395797889856141</v>
      </c>
      <c r="BD116" s="7" t="e">
        <f t="shared" si="86"/>
        <v>#N/A</v>
      </c>
      <c r="BE116" s="7" t="e">
        <f t="shared" si="87"/>
        <v>#N/A</v>
      </c>
      <c r="BF116" s="7">
        <f t="shared" si="88"/>
        <v>0.51475649204600404</v>
      </c>
      <c r="BG116" s="7">
        <f t="shared" si="89"/>
        <v>-0.19280412453231446</v>
      </c>
      <c r="BH116" s="7">
        <f t="shared" si="90"/>
        <v>0.56970649168642207</v>
      </c>
      <c r="BI116" s="7">
        <f t="shared" si="91"/>
        <v>-0.18246671397453906</v>
      </c>
      <c r="BJ116" s="7">
        <f t="shared" si="92"/>
        <v>0.57517747184054002</v>
      </c>
      <c r="BK116" s="7">
        <f t="shared" si="93"/>
        <v>-0.18806330737375276</v>
      </c>
      <c r="BL116" s="7">
        <f t="shared" si="94"/>
        <v>0.56070808147511675</v>
      </c>
      <c r="BM116" s="7">
        <f t="shared" si="95"/>
        <v>-0.20277552931489376</v>
      </c>
      <c r="BN116" s="7">
        <f t="shared" si="96"/>
        <v>0.52286015479161618</v>
      </c>
      <c r="BO116" s="7">
        <f t="shared" si="97"/>
        <v>-0.13328468501685967</v>
      </c>
      <c r="BP116" s="7" t="e">
        <f t="shared" si="98"/>
        <v>#N/A</v>
      </c>
      <c r="BQ116" s="7" t="e">
        <f t="shared" si="99"/>
        <v>#N/A</v>
      </c>
      <c r="BS116" s="1">
        <v>77</v>
      </c>
      <c r="BT116" s="1">
        <f t="shared" si="110"/>
        <v>-4.7106923171035099E-3</v>
      </c>
      <c r="BU116" s="1">
        <f t="shared" si="111"/>
        <v>4.4191784762281597E-2</v>
      </c>
      <c r="BV116" s="1">
        <f t="shared" si="116"/>
        <v>0.24457962049555532</v>
      </c>
      <c r="BW116" s="1">
        <f t="shared" si="117"/>
        <v>-0.28027069944753707</v>
      </c>
      <c r="BX116" s="1">
        <f t="shared" si="112"/>
        <v>0.211072094365408</v>
      </c>
      <c r="BY116" s="1">
        <f t="shared" si="113"/>
        <v>-0.265395008696444</v>
      </c>
      <c r="BZ116" s="1" t="e">
        <f t="shared" si="100"/>
        <v>#N/A</v>
      </c>
      <c r="CA116" s="1" t="e">
        <f t="shared" si="101"/>
        <v>#N/A</v>
      </c>
      <c r="CB116" s="1" t="e">
        <f t="shared" si="102"/>
        <v>#N/A</v>
      </c>
      <c r="CC116" s="1" t="e">
        <f t="shared" si="103"/>
        <v>#N/A</v>
      </c>
      <c r="CG116" s="6">
        <f t="shared" si="114"/>
        <v>-4.7106923171035099E-3</v>
      </c>
      <c r="CH116" s="6">
        <f t="shared" si="115"/>
        <v>4.4191784762281597E-2</v>
      </c>
    </row>
    <row r="117" spans="2:86" hidden="1" x14ac:dyDescent="0.3">
      <c r="B117" s="49"/>
      <c r="C117" s="49"/>
      <c r="D117" s="49"/>
      <c r="E117" s="49"/>
      <c r="F117" s="49"/>
      <c r="G117" s="49">
        <v>78</v>
      </c>
      <c r="H117" s="49"/>
      <c r="I117" s="49"/>
      <c r="J117" s="1">
        <v>-9.0811791296153566E-3</v>
      </c>
      <c r="K117" s="1">
        <v>4.229700255367666E-2</v>
      </c>
      <c r="L117" s="1">
        <v>-6.4815977790040656E-3</v>
      </c>
      <c r="M117" s="1">
        <v>-0.34050059449124315</v>
      </c>
      <c r="N117" s="1">
        <v>1.310115364491149E-2</v>
      </c>
      <c r="O117" s="1">
        <v>-0.55574721236645919</v>
      </c>
      <c r="P117" s="1">
        <v>-3.2524536186197134E-2</v>
      </c>
      <c r="Q117" s="1">
        <v>-0.36097542444136704</v>
      </c>
      <c r="R117" s="1">
        <v>2.131311303858888E-2</v>
      </c>
      <c r="S117" s="1">
        <v>-0.61024335744705227</v>
      </c>
      <c r="T117" s="1">
        <v>-6.1425799553300794E-3</v>
      </c>
      <c r="U117" s="1">
        <v>-0.58959467053405945</v>
      </c>
      <c r="V117" s="1">
        <v>-0.43456707891667884</v>
      </c>
      <c r="W117" s="1" t="e">
        <v>#N/A</v>
      </c>
      <c r="X117" s="1">
        <v>6.8322483678335726E-3</v>
      </c>
      <c r="Y117" s="1">
        <v>-0.63576087720485652</v>
      </c>
      <c r="Z117" s="1">
        <v>7.8183163825777391E-3</v>
      </c>
      <c r="AA117" s="1">
        <v>-0.69420564646285854</v>
      </c>
      <c r="AB117" s="1">
        <v>6.2601359618069273E-4</v>
      </c>
      <c r="AC117" s="1">
        <v>-0.69923285574460114</v>
      </c>
      <c r="AD117" s="1">
        <v>-1.1290835073095981E-2</v>
      </c>
      <c r="AE117" s="1">
        <v>-0.68266848148649495</v>
      </c>
      <c r="AF117" s="1">
        <v>6.268178025885586E-2</v>
      </c>
      <c r="AG117" s="1">
        <v>-0.66142226904975132</v>
      </c>
      <c r="AH117" s="1">
        <v>-0.32196603655584516</v>
      </c>
      <c r="AI117" s="1" t="e">
        <v>#N/A</v>
      </c>
      <c r="AL117" s="1">
        <f t="shared" si="104"/>
        <v>-6.4815977790040656E-3</v>
      </c>
      <c r="AM117" s="1">
        <f t="shared" si="105"/>
        <v>-0.34050059449124315</v>
      </c>
      <c r="AN117" s="1">
        <f t="shared" si="106"/>
        <v>1.310115364491149E-2</v>
      </c>
      <c r="AO117" s="1">
        <f t="shared" si="107"/>
        <v>-0.55574721236645919</v>
      </c>
      <c r="AP117" s="1">
        <f t="shared" si="108"/>
        <v>-3.2524536186197134E-2</v>
      </c>
      <c r="AQ117" s="1">
        <f t="shared" si="109"/>
        <v>-0.36097542444136704</v>
      </c>
      <c r="AS117" s="1">
        <v>78</v>
      </c>
      <c r="AT117" s="6">
        <f t="shared" si="76"/>
        <v>0.21390437126873299</v>
      </c>
      <c r="AU117" s="6">
        <f t="shared" si="77"/>
        <v>-0.26500487903204101</v>
      </c>
      <c r="AV117" s="6">
        <f t="shared" si="78"/>
        <v>0.43216252470016692</v>
      </c>
      <c r="AW117" s="6">
        <f t="shared" si="79"/>
        <v>-0.20069195650552479</v>
      </c>
      <c r="AX117" s="6">
        <f t="shared" si="80"/>
        <v>0.24827257577745521</v>
      </c>
      <c r="AY117" s="6">
        <f t="shared" si="81"/>
        <v>-0.27944625562185277</v>
      </c>
      <c r="AZ117" s="7">
        <f t="shared" si="82"/>
        <v>0.48440475910102632</v>
      </c>
      <c r="BA117" s="7">
        <f t="shared" si="83"/>
        <v>-0.18314159894409215</v>
      </c>
      <c r="BB117" s="7">
        <f t="shared" si="84"/>
        <v>0.46883740319456602</v>
      </c>
      <c r="BC117" s="7">
        <f t="shared" si="85"/>
        <v>-0.21376578512248268</v>
      </c>
      <c r="BD117" s="7" t="e">
        <f t="shared" si="86"/>
        <v>#N/A</v>
      </c>
      <c r="BE117" s="7" t="e">
        <f t="shared" si="87"/>
        <v>#N/A</v>
      </c>
      <c r="BF117" s="7">
        <f t="shared" si="88"/>
        <v>0.51204918615727224</v>
      </c>
      <c r="BG117" s="7">
        <f t="shared" si="89"/>
        <v>-0.19297139593764995</v>
      </c>
      <c r="BH117" s="7">
        <f t="shared" si="90"/>
        <v>0.56943481913174709</v>
      </c>
      <c r="BI117" s="7">
        <f t="shared" si="91"/>
        <v>-0.18185148083591615</v>
      </c>
      <c r="BJ117" s="7">
        <f t="shared" si="92"/>
        <v>0.57563458408050805</v>
      </c>
      <c r="BK117" s="7">
        <f t="shared" si="93"/>
        <v>-0.18806155065144656</v>
      </c>
      <c r="BL117" s="7">
        <f t="shared" si="94"/>
        <v>0.56139119894228151</v>
      </c>
      <c r="BM117" s="7">
        <f t="shared" si="95"/>
        <v>-0.20267372901653657</v>
      </c>
      <c r="BN117" s="7">
        <f t="shared" si="96"/>
        <v>0.52762255436278183</v>
      </c>
      <c r="BO117" s="7">
        <f t="shared" si="97"/>
        <v>-0.13351428999900555</v>
      </c>
      <c r="BP117" s="7" t="e">
        <f t="shared" si="98"/>
        <v>#N/A</v>
      </c>
      <c r="BQ117" s="7" t="e">
        <f t="shared" si="99"/>
        <v>#N/A</v>
      </c>
      <c r="BS117" s="1">
        <v>78</v>
      </c>
      <c r="BT117" s="1">
        <f t="shared" si="110"/>
        <v>-9.0811791296153601E-3</v>
      </c>
      <c r="BU117" s="1">
        <f t="shared" si="111"/>
        <v>4.2297002553676702E-2</v>
      </c>
      <c r="BV117" s="1">
        <f t="shared" si="116"/>
        <v>0.24827257577745521</v>
      </c>
      <c r="BW117" s="1">
        <f t="shared" si="117"/>
        <v>-0.27944625562185277</v>
      </c>
      <c r="BX117" s="1">
        <f t="shared" si="112"/>
        <v>0.21390437126873299</v>
      </c>
      <c r="BY117" s="1">
        <f t="shared" si="113"/>
        <v>-0.26500487903204101</v>
      </c>
      <c r="BZ117" s="1" t="e">
        <f t="shared" si="100"/>
        <v>#N/A</v>
      </c>
      <c r="CA117" s="1" t="e">
        <f t="shared" si="101"/>
        <v>#N/A</v>
      </c>
      <c r="CB117" s="1" t="e">
        <f t="shared" si="102"/>
        <v>#N/A</v>
      </c>
      <c r="CC117" s="1" t="e">
        <f t="shared" si="103"/>
        <v>#N/A</v>
      </c>
      <c r="CG117" s="6">
        <f t="shared" si="114"/>
        <v>-9.0811791296153601E-3</v>
      </c>
      <c r="CH117" s="6">
        <f t="shared" si="115"/>
        <v>4.2297002553676702E-2</v>
      </c>
    </row>
    <row r="118" spans="2:86" hidden="1" x14ac:dyDescent="0.3">
      <c r="B118" s="49"/>
      <c r="C118" s="49"/>
      <c r="D118" s="49"/>
      <c r="E118" s="49"/>
      <c r="F118" s="49"/>
      <c r="G118" s="49">
        <v>79</v>
      </c>
      <c r="H118" s="49"/>
      <c r="I118" s="49"/>
      <c r="J118" s="1">
        <v>-1.495585568993521E-2</v>
      </c>
      <c r="K118" s="1">
        <v>4.1151777161123719E-2</v>
      </c>
      <c r="L118" s="1">
        <v>-4.0641546184843102E-3</v>
      </c>
      <c r="M118" s="1">
        <v>-0.34152785713727907</v>
      </c>
      <c r="N118" s="1">
        <v>1.2227931586976111E-2</v>
      </c>
      <c r="O118" s="1">
        <v>-0.54867910358399818</v>
      </c>
      <c r="P118" s="1">
        <v>-3.2288391053541227E-2</v>
      </c>
      <c r="Q118" s="1">
        <v>-0.36573073614090262</v>
      </c>
      <c r="R118" s="1">
        <v>2.2061441499718924E-2</v>
      </c>
      <c r="S118" s="1">
        <v>-0.61071898298069516</v>
      </c>
      <c r="T118" s="1">
        <v>-5.9330030821132954E-3</v>
      </c>
      <c r="U118" s="1">
        <v>-0.58949630452268909</v>
      </c>
      <c r="V118" s="1">
        <v>-0.43455548682552747</v>
      </c>
      <c r="W118" s="1" t="e">
        <v>#N/A</v>
      </c>
      <c r="X118" s="1">
        <v>7.2457972365105507E-3</v>
      </c>
      <c r="Y118" s="1">
        <v>-0.63292508564318284</v>
      </c>
      <c r="Z118" s="1">
        <v>8.477235248026951E-3</v>
      </c>
      <c r="AA118" s="1">
        <v>-0.69408222526499941</v>
      </c>
      <c r="AB118" s="1">
        <v>4.9052848872335579E-4</v>
      </c>
      <c r="AC118" s="1">
        <v>-0.69964311001895085</v>
      </c>
      <c r="AD118" s="1">
        <v>-1.1425270791249198E-2</v>
      </c>
      <c r="AE118" s="1">
        <v>-0.68355960010620809</v>
      </c>
      <c r="AF118" s="1">
        <v>6.1424855916408179E-2</v>
      </c>
      <c r="AG118" s="1">
        <v>-0.66697248094504258</v>
      </c>
      <c r="AH118" s="1">
        <v>-6.6482635779587212E-2</v>
      </c>
      <c r="AI118" s="1">
        <v>-0.64224968241737646</v>
      </c>
      <c r="AL118" s="1">
        <f t="shared" si="104"/>
        <v>-4.0641546184843102E-3</v>
      </c>
      <c r="AM118" s="1">
        <f t="shared" si="105"/>
        <v>-0.34152785713727907</v>
      </c>
      <c r="AN118" s="1">
        <f t="shared" si="106"/>
        <v>1.2227931586976111E-2</v>
      </c>
      <c r="AO118" s="1">
        <f t="shared" si="107"/>
        <v>-0.54867910358399818</v>
      </c>
      <c r="AP118" s="1">
        <f t="shared" si="108"/>
        <v>-3.2288391053541227E-2</v>
      </c>
      <c r="AQ118" s="1">
        <f t="shared" si="109"/>
        <v>-0.36573073614090262</v>
      </c>
      <c r="AS118" s="1">
        <v>79</v>
      </c>
      <c r="AT118" s="6">
        <f t="shared" si="76"/>
        <v>0.216416551869171</v>
      </c>
      <c r="AU118" s="6">
        <f t="shared" si="77"/>
        <v>-0.26423790536295699</v>
      </c>
      <c r="AV118" s="6">
        <f t="shared" si="78"/>
        <v>0.42535342979112489</v>
      </c>
      <c r="AW118" s="6">
        <f t="shared" si="79"/>
        <v>-0.20277927656790679</v>
      </c>
      <c r="AX118" s="6">
        <f t="shared" si="80"/>
        <v>0.25291463743519693</v>
      </c>
      <c r="AY118" s="6">
        <f t="shared" si="81"/>
        <v>-0.27838794685351448</v>
      </c>
      <c r="AZ118" s="7">
        <f t="shared" si="82"/>
        <v>0.48474321294051681</v>
      </c>
      <c r="BA118" s="7">
        <f t="shared" si="83"/>
        <v>-0.18232204776660266</v>
      </c>
      <c r="BB118" s="7">
        <f t="shared" si="84"/>
        <v>0.46870413894182034</v>
      </c>
      <c r="BC118" s="7">
        <f t="shared" si="85"/>
        <v>-0.21357647327150556</v>
      </c>
      <c r="BD118" s="7" t="e">
        <f t="shared" si="86"/>
        <v>#N/A</v>
      </c>
      <c r="BE118" s="7" t="e">
        <f t="shared" si="87"/>
        <v>#N/A</v>
      </c>
      <c r="BF118" s="7">
        <f t="shared" si="88"/>
        <v>0.50918466463398748</v>
      </c>
      <c r="BG118" s="7">
        <f t="shared" si="89"/>
        <v>-0.19305655984245537</v>
      </c>
      <c r="BH118" s="7">
        <f t="shared" si="90"/>
        <v>0.56919885291899197</v>
      </c>
      <c r="BI118" s="7">
        <f t="shared" si="91"/>
        <v>-0.18122400429470967</v>
      </c>
      <c r="BJ118" s="7">
        <f t="shared" si="92"/>
        <v>0.57606213241260507</v>
      </c>
      <c r="BK118" s="7">
        <f t="shared" si="93"/>
        <v>-0.18812373752856726</v>
      </c>
      <c r="BL118" s="7">
        <f t="shared" si="94"/>
        <v>0.56229212398529926</v>
      </c>
      <c r="BM118" s="7">
        <f t="shared" si="95"/>
        <v>-0.20265138122965734</v>
      </c>
      <c r="BN118" s="7">
        <f t="shared" si="96"/>
        <v>0.53330670868965646</v>
      </c>
      <c r="BO118" s="7">
        <f t="shared" si="97"/>
        <v>-0.13378833465511525</v>
      </c>
      <c r="BP118" s="7">
        <f t="shared" si="98"/>
        <v>0.53117040786640968</v>
      </c>
      <c r="BQ118" s="7">
        <f t="shared" si="99"/>
        <v>-0.26404569305683195</v>
      </c>
      <c r="BS118" s="1">
        <v>79</v>
      </c>
      <c r="BT118" s="1">
        <f t="shared" si="110"/>
        <v>-1.49558556899352E-2</v>
      </c>
      <c r="BU118" s="1">
        <f t="shared" si="111"/>
        <v>4.1151777161123698E-2</v>
      </c>
      <c r="BV118" s="1">
        <f t="shared" si="116"/>
        <v>0.25291463743519693</v>
      </c>
      <c r="BW118" s="1">
        <f t="shared" si="117"/>
        <v>-0.27838794685351448</v>
      </c>
      <c r="BX118" s="1">
        <f t="shared" si="112"/>
        <v>0.216416551869171</v>
      </c>
      <c r="BY118" s="1">
        <f t="shared" si="113"/>
        <v>-0.26423790536295699</v>
      </c>
      <c r="BZ118" s="1" t="e">
        <f t="shared" si="100"/>
        <v>#N/A</v>
      </c>
      <c r="CA118" s="1" t="e">
        <f t="shared" si="101"/>
        <v>#N/A</v>
      </c>
      <c r="CB118" s="1" t="e">
        <f t="shared" si="102"/>
        <v>#N/A</v>
      </c>
      <c r="CC118" s="1" t="e">
        <f t="shared" si="103"/>
        <v>#N/A</v>
      </c>
      <c r="CG118" s="6">
        <f t="shared" si="114"/>
        <v>-1.49558556899352E-2</v>
      </c>
      <c r="CH118" s="6">
        <f t="shared" si="115"/>
        <v>4.1151777161123698E-2</v>
      </c>
    </row>
    <row r="119" spans="2:86" hidden="1" x14ac:dyDescent="0.3">
      <c r="B119" s="49"/>
      <c r="C119" s="49"/>
      <c r="D119" s="49"/>
      <c r="E119" s="49"/>
      <c r="F119" s="49"/>
      <c r="G119" s="49">
        <v>80</v>
      </c>
      <c r="H119" s="49"/>
      <c r="I119" s="49"/>
      <c r="J119" s="1">
        <v>-2.1092001017826288E-2</v>
      </c>
      <c r="K119" s="1">
        <v>4.0085036326766472E-2</v>
      </c>
      <c r="L119" s="1">
        <v>-1.7440362148315686E-3</v>
      </c>
      <c r="M119" s="1">
        <v>-0.34215928037599702</v>
      </c>
      <c r="N119" s="1">
        <v>1.1429240574043606E-2</v>
      </c>
      <c r="O119" s="1">
        <v>-0.54211928969522472</v>
      </c>
      <c r="P119" s="1">
        <v>-3.2026230827901389E-2</v>
      </c>
      <c r="Q119" s="1">
        <v>-0.37019749018617637</v>
      </c>
      <c r="R119" s="1">
        <v>2.2687357478289899E-2</v>
      </c>
      <c r="S119" s="1">
        <v>-0.61127299545492408</v>
      </c>
      <c r="T119" s="1">
        <v>-5.7236214441159427E-3</v>
      </c>
      <c r="U119" s="1">
        <v>-0.58938700533903254</v>
      </c>
      <c r="V119" s="1">
        <v>-0.29335149237801622</v>
      </c>
      <c r="W119" s="1" t="e">
        <v>#N/A</v>
      </c>
      <c r="X119" s="1">
        <v>7.7356830759699718E-3</v>
      </c>
      <c r="Y119" s="1">
        <v>-0.63051978774026951</v>
      </c>
      <c r="Z119" s="1">
        <v>9.1420111700577043E-3</v>
      </c>
      <c r="AA119" s="1">
        <v>-0.69399179881921735</v>
      </c>
      <c r="AB119" s="1">
        <v>2.7426480924214658E-4</v>
      </c>
      <c r="AC119" s="1">
        <v>-0.6999901080822174</v>
      </c>
      <c r="AD119" s="1">
        <v>-1.1801651755034455E-2</v>
      </c>
      <c r="AE119" s="1">
        <v>-0.68444037125929313</v>
      </c>
      <c r="AF119" s="1">
        <v>6.0371757143005939E-2</v>
      </c>
      <c r="AG119" s="1">
        <v>-0.67162265847893543</v>
      </c>
      <c r="AH119" s="1">
        <v>-6.5892114319331854E-2</v>
      </c>
      <c r="AI119" s="1">
        <v>-0.64033979388367124</v>
      </c>
      <c r="AL119" s="1">
        <f t="shared" si="104"/>
        <v>-1.7440362148315686E-3</v>
      </c>
      <c r="AM119" s="1">
        <f t="shared" si="105"/>
        <v>-0.34215928037599702</v>
      </c>
      <c r="AN119" s="1">
        <f t="shared" si="106"/>
        <v>1.1429240574043606E-2</v>
      </c>
      <c r="AO119" s="1">
        <f t="shared" si="107"/>
        <v>-0.54211928969522472</v>
      </c>
      <c r="AP119" s="1">
        <f t="shared" si="108"/>
        <v>-3.2026230827901389E-2</v>
      </c>
      <c r="AQ119" s="1">
        <f t="shared" si="109"/>
        <v>-0.37019749018617637</v>
      </c>
      <c r="AS119" s="1">
        <v>80</v>
      </c>
      <c r="AT119" s="6">
        <f t="shared" si="76"/>
        <v>0.218599736713983</v>
      </c>
      <c r="AU119" s="6">
        <f t="shared" si="77"/>
        <v>-0.26323026026335899</v>
      </c>
      <c r="AV119" s="6">
        <f t="shared" si="78"/>
        <v>0.41903196545405891</v>
      </c>
      <c r="AW119" s="6">
        <f t="shared" si="79"/>
        <v>-0.20470493339732349</v>
      </c>
      <c r="AX119" s="6">
        <f t="shared" si="80"/>
        <v>0.25726800780434211</v>
      </c>
      <c r="AY119" s="6">
        <f t="shared" si="81"/>
        <v>-0.27735412573072488</v>
      </c>
      <c r="AZ119" s="7">
        <f t="shared" si="82"/>
        <v>0.48518011955135154</v>
      </c>
      <c r="BA119" s="7">
        <f t="shared" si="83"/>
        <v>-0.18160943760161716</v>
      </c>
      <c r="BB119" s="7">
        <f t="shared" si="84"/>
        <v>0.4685601415184823</v>
      </c>
      <c r="BC119" s="7">
        <f t="shared" si="85"/>
        <v>-0.21338925221512983</v>
      </c>
      <c r="BD119" s="7" t="e">
        <f t="shared" si="86"/>
        <v>#N/A</v>
      </c>
      <c r="BE119" s="7" t="e">
        <f t="shared" si="87"/>
        <v>#N/A</v>
      </c>
      <c r="BF119" s="7">
        <f t="shared" si="88"/>
        <v>0.50673084082760733</v>
      </c>
      <c r="BG119" s="7">
        <f t="shared" si="89"/>
        <v>-0.19299179206725176</v>
      </c>
      <c r="BH119" s="7">
        <f t="shared" si="90"/>
        <v>0.56899436312669105</v>
      </c>
      <c r="BI119" s="7">
        <f t="shared" si="91"/>
        <v>-0.18058503020020086</v>
      </c>
      <c r="BJ119" s="7">
        <f t="shared" si="92"/>
        <v>0.57644141258942705</v>
      </c>
      <c r="BK119" s="7">
        <f t="shared" si="93"/>
        <v>-0.18827646009547527</v>
      </c>
      <c r="BL119" s="7">
        <f t="shared" si="94"/>
        <v>0.56322487211395678</v>
      </c>
      <c r="BM119" s="7">
        <f t="shared" si="95"/>
        <v>-0.20286909981520448</v>
      </c>
      <c r="BN119" s="7">
        <f t="shared" si="96"/>
        <v>0.53806910826082199</v>
      </c>
      <c r="BO119" s="7">
        <f t="shared" si="97"/>
        <v>-0.13401793963726127</v>
      </c>
      <c r="BP119" s="7">
        <f t="shared" si="98"/>
        <v>0.52918699185558105</v>
      </c>
      <c r="BQ119" s="7">
        <f t="shared" si="99"/>
        <v>-0.26379579160787736</v>
      </c>
      <c r="BS119" s="1">
        <v>80</v>
      </c>
      <c r="BT119" s="1">
        <f t="shared" si="110"/>
        <v>-2.1092001017826299E-2</v>
      </c>
      <c r="BU119" s="1">
        <f t="shared" si="111"/>
        <v>4.00850363267665E-2</v>
      </c>
      <c r="BV119" s="1">
        <f t="shared" si="116"/>
        <v>0.25726800780434211</v>
      </c>
      <c r="BW119" s="1">
        <f t="shared" si="117"/>
        <v>-0.27735412573072488</v>
      </c>
      <c r="BX119" s="1">
        <f t="shared" si="112"/>
        <v>0.218599736713983</v>
      </c>
      <c r="BY119" s="1">
        <f t="shared" si="113"/>
        <v>-0.26323026026335899</v>
      </c>
      <c r="BZ119" s="1" t="e">
        <f t="shared" si="100"/>
        <v>#N/A</v>
      </c>
      <c r="CA119" s="1" t="e">
        <f t="shared" si="101"/>
        <v>#N/A</v>
      </c>
      <c r="CB119" s="1" t="e">
        <f t="shared" si="102"/>
        <v>#N/A</v>
      </c>
      <c r="CC119" s="1" t="e">
        <f t="shared" si="103"/>
        <v>#N/A</v>
      </c>
      <c r="CG119" s="6">
        <f t="shared" si="114"/>
        <v>-2.1092001017826299E-2</v>
      </c>
      <c r="CH119" s="6">
        <f t="shared" si="115"/>
        <v>4.00850363267665E-2</v>
      </c>
    </row>
    <row r="120" spans="2:86" hidden="1" x14ac:dyDescent="0.3">
      <c r="B120" s="49"/>
      <c r="C120" s="49"/>
      <c r="D120" s="49"/>
      <c r="E120" s="49"/>
      <c r="F120" s="49"/>
      <c r="G120" s="49">
        <v>81</v>
      </c>
      <c r="H120" s="49"/>
      <c r="I120" s="49"/>
      <c r="J120" s="1">
        <v>-2.6246894133051462E-2</v>
      </c>
      <c r="K120" s="1">
        <v>3.8425707792748696E-2</v>
      </c>
      <c r="L120" s="1">
        <v>3.8441001218271557E-4</v>
      </c>
      <c r="M120" s="1">
        <v>-0.34249345799319025</v>
      </c>
      <c r="N120" s="1">
        <v>1.0774584344217951E-2</v>
      </c>
      <c r="O120" s="1">
        <v>-0.53700162956329789</v>
      </c>
      <c r="P120" s="1">
        <v>-3.1777541832399635E-2</v>
      </c>
      <c r="Q120" s="1">
        <v>-0.37311183138445203</v>
      </c>
      <c r="R120" s="1">
        <v>2.3092706467752386E-2</v>
      </c>
      <c r="S120" s="1">
        <v>-0.61181129149399205</v>
      </c>
      <c r="T120" s="1">
        <v>-5.5143374237280694E-3</v>
      </c>
      <c r="U120" s="1">
        <v>-0.58927077530508765</v>
      </c>
      <c r="V120" s="1">
        <v>-1.095143491378409E-2</v>
      </c>
      <c r="W120" s="1">
        <v>-0.61649693675940775</v>
      </c>
      <c r="X120" s="1">
        <v>8.2700825454507972E-3</v>
      </c>
      <c r="Y120" s="1">
        <v>-0.6291160465128387</v>
      </c>
      <c r="Z120" s="1">
        <v>9.8126441486703561E-3</v>
      </c>
      <c r="AA120" s="1">
        <v>-0.69393007195068623</v>
      </c>
      <c r="AB120" s="1">
        <v>-4.5717580540997961E-5</v>
      </c>
      <c r="AC120" s="1">
        <v>-0.7002508121785127</v>
      </c>
      <c r="AD120" s="1">
        <v>-1.2545855872154734E-2</v>
      </c>
      <c r="AE120" s="1">
        <v>-0.68509974567358756</v>
      </c>
      <c r="AF120" s="1">
        <v>5.9930135076740498E-2</v>
      </c>
      <c r="AG120" s="1">
        <v>-0.67357273292863251</v>
      </c>
      <c r="AH120" s="1">
        <v>-6.4483947760261562E-2</v>
      </c>
      <c r="AI120" s="1">
        <v>-0.63578544430329675</v>
      </c>
      <c r="AL120" s="1">
        <f t="shared" si="104"/>
        <v>3.8441001218271557E-4</v>
      </c>
      <c r="AM120" s="1">
        <f t="shared" si="105"/>
        <v>-0.34249345799319025</v>
      </c>
      <c r="AN120" s="1">
        <f t="shared" si="106"/>
        <v>1.0774584344217951E-2</v>
      </c>
      <c r="AO120" s="1">
        <f t="shared" si="107"/>
        <v>-0.53700162956329789</v>
      </c>
      <c r="AP120" s="1">
        <f t="shared" si="108"/>
        <v>-3.1777541832399635E-2</v>
      </c>
      <c r="AQ120" s="1">
        <f t="shared" si="109"/>
        <v>-0.37311183138445203</v>
      </c>
      <c r="AS120" s="1">
        <v>81</v>
      </c>
      <c r="AT120" s="6">
        <f t="shared" si="76"/>
        <v>0.22044502635043201</v>
      </c>
      <c r="AU120" s="6">
        <f t="shared" si="77"/>
        <v>-0.26211811630741599</v>
      </c>
      <c r="AV120" s="6">
        <f t="shared" si="78"/>
        <v>0.41410573394016292</v>
      </c>
      <c r="AW120" s="6">
        <f t="shared" si="79"/>
        <v>-0.20623831628384137</v>
      </c>
      <c r="AX120" s="6">
        <f t="shared" si="80"/>
        <v>0.2600948892204521</v>
      </c>
      <c r="AY120" s="6">
        <f t="shared" si="81"/>
        <v>-0.27660314484168558</v>
      </c>
      <c r="AZ120" s="7">
        <f t="shared" si="82"/>
        <v>0.48563984955070211</v>
      </c>
      <c r="BA120" s="7">
        <f t="shared" si="83"/>
        <v>-0.18111677264788925</v>
      </c>
      <c r="BB120" s="7">
        <f t="shared" si="84"/>
        <v>0.46840933549116537</v>
      </c>
      <c r="BC120" s="7">
        <f t="shared" si="85"/>
        <v>-0.21320333082285498</v>
      </c>
      <c r="BD120" s="7">
        <f t="shared" si="86"/>
        <v>0.49616601244708763</v>
      </c>
      <c r="BE120" s="7">
        <f t="shared" si="87"/>
        <v>-0.21383005326353707</v>
      </c>
      <c r="BF120" s="7">
        <f t="shared" si="88"/>
        <v>0.50525562808958913</v>
      </c>
      <c r="BG120" s="7">
        <f t="shared" si="89"/>
        <v>-0.19270926843256075</v>
      </c>
      <c r="BH120" s="7">
        <f t="shared" si="90"/>
        <v>0.56881711983337402</v>
      </c>
      <c r="BI120" s="7">
        <f t="shared" si="91"/>
        <v>-0.17993530440167096</v>
      </c>
      <c r="BJ120" s="7">
        <f t="shared" si="92"/>
        <v>0.57675372036357309</v>
      </c>
      <c r="BK120" s="7">
        <f t="shared" si="93"/>
        <v>-0.18854631044252895</v>
      </c>
      <c r="BL120" s="7">
        <f t="shared" si="94"/>
        <v>0.56400345883804193</v>
      </c>
      <c r="BM120" s="7">
        <f t="shared" si="95"/>
        <v>-0.20348749863412566</v>
      </c>
      <c r="BN120" s="7">
        <f t="shared" si="96"/>
        <v>0.54006624356485899</v>
      </c>
      <c r="BO120" s="7">
        <f t="shared" si="97"/>
        <v>-0.13411422559751596</v>
      </c>
      <c r="BP120" s="7">
        <f t="shared" si="98"/>
        <v>0.52445730752206632</v>
      </c>
      <c r="BQ120" s="7">
        <f t="shared" si="99"/>
        <v>-0.26319987276806256</v>
      </c>
      <c r="BS120" s="1">
        <v>81</v>
      </c>
      <c r="BT120" s="1">
        <f t="shared" si="110"/>
        <v>-2.62468941330515E-2</v>
      </c>
      <c r="BU120" s="1">
        <f t="shared" si="111"/>
        <v>3.8425707792748703E-2</v>
      </c>
      <c r="BV120" s="1">
        <f t="shared" si="116"/>
        <v>0.2600948892204521</v>
      </c>
      <c r="BW120" s="1">
        <f t="shared" si="117"/>
        <v>-0.27660314484168558</v>
      </c>
      <c r="BX120" s="1">
        <f t="shared" si="112"/>
        <v>0.22044502635043201</v>
      </c>
      <c r="BY120" s="1">
        <f t="shared" si="113"/>
        <v>-0.26211811630741599</v>
      </c>
      <c r="BZ120" s="1" t="e">
        <f t="shared" si="100"/>
        <v>#N/A</v>
      </c>
      <c r="CA120" s="1" t="e">
        <f t="shared" si="101"/>
        <v>#N/A</v>
      </c>
      <c r="CB120" s="1" t="e">
        <f t="shared" si="102"/>
        <v>#N/A</v>
      </c>
      <c r="CC120" s="1" t="e">
        <f t="shared" si="103"/>
        <v>#N/A</v>
      </c>
      <c r="CG120" s="6">
        <f t="shared" si="114"/>
        <v>-2.62468941330515E-2</v>
      </c>
      <c r="CH120" s="6">
        <f t="shared" si="115"/>
        <v>3.8425707792748703E-2</v>
      </c>
    </row>
    <row r="121" spans="2:86" hidden="1" x14ac:dyDescent="0.3">
      <c r="B121" s="49"/>
      <c r="C121" s="49"/>
      <c r="D121" s="49"/>
      <c r="E121" s="49"/>
      <c r="F121" s="49"/>
      <c r="G121" s="49">
        <v>82</v>
      </c>
      <c r="H121" s="49"/>
      <c r="I121" s="49"/>
      <c r="J121" s="1">
        <v>-2.9519906833753221E-2</v>
      </c>
      <c r="K121" s="1">
        <v>3.6261598598992098E-2</v>
      </c>
      <c r="L121" s="1">
        <v>2.1541766019701528E-3</v>
      </c>
      <c r="M121" s="1">
        <v>-0.34254181124919308</v>
      </c>
      <c r="N121" s="1">
        <v>1.0668295036860516E-2</v>
      </c>
      <c r="O121" s="1">
        <v>-0.53624262824350777</v>
      </c>
      <c r="P121" s="1">
        <v>-3.1277137695495533E-2</v>
      </c>
      <c r="Q121" s="1">
        <v>-0.37879891943813909</v>
      </c>
      <c r="R121" s="1">
        <v>2.3810049472604639E-2</v>
      </c>
      <c r="S121" s="1">
        <v>-0.6135594113788293</v>
      </c>
      <c r="T121" s="1">
        <v>-0.29061710110841465</v>
      </c>
      <c r="U121" s="1" t="e">
        <v>#N/A</v>
      </c>
      <c r="V121" s="1">
        <v>-1.129169736198163E-2</v>
      </c>
      <c r="W121" s="1">
        <v>-0.6180972961223683</v>
      </c>
      <c r="X121" s="1">
        <v>8.3983520845915243E-3</v>
      </c>
      <c r="Y121" s="1">
        <v>-0.62891980257814606</v>
      </c>
      <c r="Z121" s="1">
        <v>1.0141013518086703E-2</v>
      </c>
      <c r="AA121" s="1">
        <v>-0.69389050427955601</v>
      </c>
      <c r="AB121" s="1">
        <v>-6.1066322705583291E-4</v>
      </c>
      <c r="AC121" s="1">
        <v>-0.70045857499114927</v>
      </c>
      <c r="AD121" s="1">
        <v>-1.288199397634263E-2</v>
      </c>
      <c r="AE121" s="1">
        <v>-0.68521363288489989</v>
      </c>
      <c r="AF121" s="1">
        <v>5.9882367526395697E-2</v>
      </c>
      <c r="AG121" s="1">
        <v>-0.67505170479393584</v>
      </c>
      <c r="AH121" s="1">
        <v>-6.280323283491944E-2</v>
      </c>
      <c r="AI121" s="1">
        <v>-0.6303496077073657</v>
      </c>
      <c r="AL121" s="1">
        <f t="shared" si="104"/>
        <v>2.1541766019701528E-3</v>
      </c>
      <c r="AM121" s="1">
        <f t="shared" si="105"/>
        <v>-0.34254181124919308</v>
      </c>
      <c r="AN121" s="1">
        <f t="shared" si="106"/>
        <v>1.0668295036860516E-2</v>
      </c>
      <c r="AO121" s="1">
        <f t="shared" si="107"/>
        <v>-0.53624262824350777</v>
      </c>
      <c r="AP121" s="1">
        <f t="shared" si="108"/>
        <v>-3.1277137695495533E-2</v>
      </c>
      <c r="AQ121" s="1">
        <f t="shared" si="109"/>
        <v>-0.37879891943813909</v>
      </c>
      <c r="AS121" s="1">
        <v>82</v>
      </c>
      <c r="AT121" s="6">
        <f t="shared" si="76"/>
        <v>0.22183182708600299</v>
      </c>
      <c r="AU121" s="6">
        <f t="shared" si="77"/>
        <v>-0.26101757301453099</v>
      </c>
      <c r="AV121" s="6">
        <f t="shared" si="78"/>
        <v>0.41337672050041491</v>
      </c>
      <c r="AW121" s="6">
        <f t="shared" si="79"/>
        <v>-0.20647479001381758</v>
      </c>
      <c r="AX121" s="6">
        <f t="shared" si="80"/>
        <v>0.26560868336131593</v>
      </c>
      <c r="AY121" s="6">
        <f t="shared" si="81"/>
        <v>-0.27512279049126898</v>
      </c>
      <c r="AZ121" s="7">
        <f t="shared" si="82"/>
        <v>0.48723684626092995</v>
      </c>
      <c r="BA121" s="7">
        <f t="shared" si="83"/>
        <v>-0.18010676986279645</v>
      </c>
      <c r="BB121" s="7" t="e">
        <f t="shared" si="84"/>
        <v>#N/A</v>
      </c>
      <c r="BC121" s="7" t="e">
        <f t="shared" si="85"/>
        <v>#N/A</v>
      </c>
      <c r="BD121" s="7">
        <f t="shared" si="86"/>
        <v>0.49780114470939474</v>
      </c>
      <c r="BE121" s="7">
        <f t="shared" si="87"/>
        <v>-0.21388724687359059</v>
      </c>
      <c r="BF121" s="7">
        <f t="shared" si="88"/>
        <v>0.50504009176950027</v>
      </c>
      <c r="BG121" s="7">
        <f t="shared" si="89"/>
        <v>-0.19261702499757727</v>
      </c>
      <c r="BH121" s="7">
        <f t="shared" si="90"/>
        <v>0.56872113254147505</v>
      </c>
      <c r="BI121" s="7">
        <f t="shared" si="91"/>
        <v>-0.17961879455480426</v>
      </c>
      <c r="BJ121" s="7">
        <f t="shared" si="92"/>
        <v>0.577056428574242</v>
      </c>
      <c r="BK121" s="7">
        <f t="shared" si="93"/>
        <v>-0.18906659566144607</v>
      </c>
      <c r="BL121" s="7">
        <f t="shared" si="94"/>
        <v>0.56417398561594778</v>
      </c>
      <c r="BM121" s="7">
        <f t="shared" si="95"/>
        <v>-0.20379875373850878</v>
      </c>
      <c r="BN121" s="7">
        <f t="shared" si="96"/>
        <v>0.54153104127236573</v>
      </c>
      <c r="BO121" s="7">
        <f t="shared" si="97"/>
        <v>-0.13390444668220736</v>
      </c>
      <c r="BP121" s="7">
        <f t="shared" si="98"/>
        <v>0.51881220041432252</v>
      </c>
      <c r="BQ121" s="7">
        <f t="shared" si="99"/>
        <v>-0.26248861479796087</v>
      </c>
      <c r="BS121" s="1">
        <v>82</v>
      </c>
      <c r="BT121" s="1">
        <f t="shared" si="110"/>
        <v>-2.95199068337532E-2</v>
      </c>
      <c r="BU121" s="1">
        <f t="shared" si="111"/>
        <v>3.6261598598992098E-2</v>
      </c>
      <c r="BV121" s="1">
        <f t="shared" si="116"/>
        <v>0.26560868336131593</v>
      </c>
      <c r="BW121" s="1">
        <f t="shared" si="117"/>
        <v>-0.27512279049126898</v>
      </c>
      <c r="BX121" s="1">
        <f t="shared" si="112"/>
        <v>0.22183182708600299</v>
      </c>
      <c r="BY121" s="1">
        <f t="shared" si="113"/>
        <v>-0.26101757301453099</v>
      </c>
      <c r="BZ121" s="1" t="e">
        <f t="shared" si="100"/>
        <v>#N/A</v>
      </c>
      <c r="CA121" s="1" t="e">
        <f t="shared" si="101"/>
        <v>#N/A</v>
      </c>
      <c r="CB121" s="1" t="e">
        <f t="shared" si="102"/>
        <v>#N/A</v>
      </c>
      <c r="CC121" s="1" t="e">
        <f t="shared" si="103"/>
        <v>#N/A</v>
      </c>
      <c r="CG121" s="6">
        <f t="shared" si="114"/>
        <v>-2.95199068337532E-2</v>
      </c>
      <c r="CH121" s="6">
        <f t="shared" si="115"/>
        <v>3.6261598598992098E-2</v>
      </c>
    </row>
    <row r="122" spans="2:86" hidden="1" x14ac:dyDescent="0.3">
      <c r="B122" s="49"/>
      <c r="C122" s="49"/>
      <c r="D122" s="49"/>
      <c r="E122" s="49"/>
      <c r="F122" s="49"/>
      <c r="G122" s="49">
        <v>83</v>
      </c>
      <c r="H122" s="49"/>
      <c r="I122" s="49"/>
      <c r="J122" s="1">
        <v>-3.5179279621087349E-2</v>
      </c>
      <c r="K122" s="1">
        <v>3.2338371269705755E-2</v>
      </c>
      <c r="L122" s="1">
        <v>3.7057678340866114E-3</v>
      </c>
      <c r="M122" s="1">
        <v>-0.34229018559059959</v>
      </c>
      <c r="N122" s="1">
        <v>1.0570742505570713E-2</v>
      </c>
      <c r="O122" s="1">
        <v>-0.53558353854724183</v>
      </c>
      <c r="P122" s="1">
        <v>-3.1079641001478534E-2</v>
      </c>
      <c r="Q122" s="1">
        <v>-0.38461417941335718</v>
      </c>
      <c r="R122" s="1">
        <v>2.4303701724838079E-2</v>
      </c>
      <c r="S122" s="1">
        <v>-0.61571625619546444</v>
      </c>
      <c r="T122" s="1">
        <v>-0.43377629493013126</v>
      </c>
      <c r="U122" s="1" t="e">
        <v>#N/A</v>
      </c>
      <c r="V122" s="1">
        <v>-1.13248548100751E-2</v>
      </c>
      <c r="W122" s="1">
        <v>-0.62019452911868223</v>
      </c>
      <c r="X122" s="1">
        <v>8.7068725400361816E-3</v>
      </c>
      <c r="Y122" s="1">
        <v>-0.62843539145963068</v>
      </c>
      <c r="Z122" s="1">
        <v>1.056973379027055E-2</v>
      </c>
      <c r="AA122" s="1">
        <v>-0.69382145609029777</v>
      </c>
      <c r="AB122" s="1">
        <v>-1.2489685072574227E-3</v>
      </c>
      <c r="AC122" s="1">
        <v>-0.700541387263375</v>
      </c>
      <c r="AD122" s="1">
        <v>-1.325429940492304E-2</v>
      </c>
      <c r="AE122" s="1">
        <v>-0.68525625924113376</v>
      </c>
      <c r="AF122" s="1">
        <v>6.0362613626897758E-2</v>
      </c>
      <c r="AG122" s="1">
        <v>-0.67645394921801794</v>
      </c>
      <c r="AH122" s="1">
        <v>-6.139506627584914E-2</v>
      </c>
      <c r="AI122" s="1">
        <v>-0.62579525812699144</v>
      </c>
      <c r="AL122" s="1">
        <f t="shared" si="104"/>
        <v>3.7057678340866114E-3</v>
      </c>
      <c r="AM122" s="1">
        <f t="shared" si="105"/>
        <v>-0.34229018559059959</v>
      </c>
      <c r="AN122" s="1">
        <f t="shared" si="106"/>
        <v>1.0570742505570713E-2</v>
      </c>
      <c r="AO122" s="1">
        <f t="shared" si="107"/>
        <v>-0.53558353854724183</v>
      </c>
      <c r="AP122" s="1">
        <f t="shared" si="108"/>
        <v>-3.1079641001478534E-2</v>
      </c>
      <c r="AQ122" s="1">
        <f t="shared" si="109"/>
        <v>-0.38461417941335718</v>
      </c>
      <c r="AS122" s="1">
        <v>83</v>
      </c>
      <c r="AT122" s="6">
        <f t="shared" si="76"/>
        <v>0.22285867307173499</v>
      </c>
      <c r="AU122" s="6">
        <f t="shared" si="77"/>
        <v>-0.25982747295771702</v>
      </c>
      <c r="AV122" s="6">
        <f t="shared" si="78"/>
        <v>0.41274458367688693</v>
      </c>
      <c r="AW122" s="6">
        <f t="shared" si="79"/>
        <v>-0.20668531022763337</v>
      </c>
      <c r="AX122" s="6">
        <f t="shared" si="80"/>
        <v>0.2713013015296809</v>
      </c>
      <c r="AY122" s="6">
        <f t="shared" si="81"/>
        <v>-0.27391848491845067</v>
      </c>
      <c r="AZ122" s="7">
        <f t="shared" si="82"/>
        <v>0.48927520194439494</v>
      </c>
      <c r="BA122" s="7">
        <f t="shared" si="83"/>
        <v>-0.17924608512558596</v>
      </c>
      <c r="BB122" s="7" t="e">
        <f t="shared" si="84"/>
        <v>#N/A</v>
      </c>
      <c r="BC122" s="7" t="e">
        <f t="shared" si="85"/>
        <v>#N/A</v>
      </c>
      <c r="BD122" s="7">
        <f t="shared" si="86"/>
        <v>0.49987227375447535</v>
      </c>
      <c r="BE122" s="7">
        <f t="shared" si="87"/>
        <v>-0.21355571989759028</v>
      </c>
      <c r="BF122" s="7">
        <f t="shared" si="88"/>
        <v>0.50450946592947998</v>
      </c>
      <c r="BG122" s="7">
        <f t="shared" si="89"/>
        <v>-0.19239730876906425</v>
      </c>
      <c r="BH122" s="7">
        <f t="shared" si="90"/>
        <v>0.56857868685536905</v>
      </c>
      <c r="BI122" s="7">
        <f t="shared" si="91"/>
        <v>-0.17920857759912007</v>
      </c>
      <c r="BJ122" s="7">
        <f t="shared" si="92"/>
        <v>0.57724882329067706</v>
      </c>
      <c r="BK122" s="7">
        <f t="shared" si="93"/>
        <v>-0.18968082345001666</v>
      </c>
      <c r="BL122" s="7">
        <f t="shared" si="94"/>
        <v>0.56428061454125811</v>
      </c>
      <c r="BM122" s="7">
        <f t="shared" si="95"/>
        <v>-0.20415800102198267</v>
      </c>
      <c r="BN122" s="7">
        <f t="shared" si="96"/>
        <v>0.54282858859263605</v>
      </c>
      <c r="BO122" s="7">
        <f t="shared" si="97"/>
        <v>-0.13318799941019355</v>
      </c>
      <c r="BP122" s="7">
        <f t="shared" si="98"/>
        <v>0.51408251608080813</v>
      </c>
      <c r="BQ122" s="7">
        <f t="shared" si="99"/>
        <v>-0.26189269595814607</v>
      </c>
      <c r="BS122" s="1">
        <v>83</v>
      </c>
      <c r="BT122" s="1">
        <f t="shared" si="110"/>
        <v>-3.51792796210873E-2</v>
      </c>
      <c r="BU122" s="1">
        <f t="shared" si="111"/>
        <v>3.2338371269705797E-2</v>
      </c>
      <c r="BV122" s="1">
        <f t="shared" si="116"/>
        <v>0.2713013015296809</v>
      </c>
      <c r="BW122" s="1">
        <f t="shared" si="117"/>
        <v>-0.27391848491845067</v>
      </c>
      <c r="BX122" s="1">
        <f t="shared" si="112"/>
        <v>0.22285867307173499</v>
      </c>
      <c r="BY122" s="1">
        <f t="shared" si="113"/>
        <v>-0.25982747295771702</v>
      </c>
      <c r="BZ122" s="1" t="e">
        <f t="shared" si="100"/>
        <v>#N/A</v>
      </c>
      <c r="CA122" s="1" t="e">
        <f t="shared" si="101"/>
        <v>#N/A</v>
      </c>
      <c r="CB122" s="1" t="e">
        <f t="shared" si="102"/>
        <v>#N/A</v>
      </c>
      <c r="CC122" s="1" t="e">
        <f t="shared" si="103"/>
        <v>#N/A</v>
      </c>
      <c r="CG122" s="6">
        <f t="shared" si="114"/>
        <v>-3.51792796210873E-2</v>
      </c>
      <c r="CH122" s="6">
        <f t="shared" si="115"/>
        <v>3.2338371269705797E-2</v>
      </c>
    </row>
    <row r="123" spans="2:86" hidden="1" x14ac:dyDescent="0.3">
      <c r="B123" s="49"/>
      <c r="C123" s="49"/>
      <c r="D123" s="49"/>
      <c r="E123" s="49"/>
      <c r="F123" s="49"/>
      <c r="G123" s="49">
        <v>84</v>
      </c>
      <c r="H123" s="49"/>
      <c r="I123" s="49"/>
      <c r="J123" s="1">
        <v>-4.1881647759220292E-2</v>
      </c>
      <c r="K123" s="1">
        <v>2.7998463173431336E-2</v>
      </c>
      <c r="L123" s="1">
        <v>5.1333847018889016E-3</v>
      </c>
      <c r="M123" s="1">
        <v>-0.34176952579968339</v>
      </c>
      <c r="N123" s="1">
        <v>1.0482610073616673E-2</v>
      </c>
      <c r="O123" s="1">
        <v>-0.53503153536881243</v>
      </c>
      <c r="P123" s="1">
        <v>-3.0903961843228633E-2</v>
      </c>
      <c r="Q123" s="1">
        <v>-0.39046175081738477</v>
      </c>
      <c r="R123" s="1">
        <v>2.4335573874403917E-2</v>
      </c>
      <c r="S123" s="1">
        <v>-0.61791888367104697</v>
      </c>
      <c r="T123" s="1">
        <v>-0.4355529761006055</v>
      </c>
      <c r="U123" s="1" t="e">
        <v>#N/A</v>
      </c>
      <c r="V123" s="1">
        <v>-1.1187474294029436E-2</v>
      </c>
      <c r="W123" s="1">
        <v>-0.62237522517128629</v>
      </c>
      <c r="X123" s="1">
        <v>9.1416125648181197E-3</v>
      </c>
      <c r="Y123" s="1">
        <v>-0.62775340229908994</v>
      </c>
      <c r="Z123" s="1">
        <v>1.1062247170390874E-2</v>
      </c>
      <c r="AA123" s="1">
        <v>-0.69373151773256425</v>
      </c>
      <c r="AB123" s="1">
        <v>-1.9151436150273216E-3</v>
      </c>
      <c r="AC123" s="1">
        <v>-0.70053048663029227</v>
      </c>
      <c r="AD123" s="1">
        <v>-1.3653059205730938E-2</v>
      </c>
      <c r="AE123" s="1">
        <v>-0.68524031503155003</v>
      </c>
      <c r="AF123" s="1">
        <v>6.1299514905558336E-2</v>
      </c>
      <c r="AG123" s="1">
        <v>-0.67768614376600933</v>
      </c>
      <c r="AH123" s="1">
        <v>-6.0804544815593789E-2</v>
      </c>
      <c r="AI123" s="1">
        <v>-0.623885369593286</v>
      </c>
      <c r="AL123" s="1">
        <f t="shared" si="104"/>
        <v>5.1333847018889016E-3</v>
      </c>
      <c r="AM123" s="1">
        <f t="shared" si="105"/>
        <v>-0.34176952579968339</v>
      </c>
      <c r="AN123" s="1">
        <f t="shared" si="106"/>
        <v>1.0482610073616673E-2</v>
      </c>
      <c r="AO123" s="1">
        <f t="shared" si="107"/>
        <v>-0.53503153536881243</v>
      </c>
      <c r="AP123" s="1">
        <f t="shared" si="108"/>
        <v>-3.0903961843228633E-2</v>
      </c>
      <c r="AQ123" s="1">
        <f t="shared" si="109"/>
        <v>-0.39046175081738477</v>
      </c>
      <c r="AS123" s="1">
        <v>84</v>
      </c>
      <c r="AT123" s="6">
        <f t="shared" si="76"/>
        <v>0.22361761737775401</v>
      </c>
      <c r="AU123" s="6">
        <f t="shared" si="77"/>
        <v>-0.25851096998412698</v>
      </c>
      <c r="AV123" s="6">
        <f t="shared" si="78"/>
        <v>0.41221627070328393</v>
      </c>
      <c r="AW123" s="6">
        <f t="shared" si="79"/>
        <v>-0.20686795807591429</v>
      </c>
      <c r="AX123" s="6">
        <f t="shared" si="80"/>
        <v>0.27702952881897558</v>
      </c>
      <c r="AY123" s="6">
        <f t="shared" si="81"/>
        <v>-0.27273005460327687</v>
      </c>
      <c r="AZ123" s="7">
        <f t="shared" si="82"/>
        <v>0.49143883201865585</v>
      </c>
      <c r="BA123" s="7">
        <f t="shared" si="83"/>
        <v>-0.17883221493837437</v>
      </c>
      <c r="BB123" s="7" t="e">
        <f t="shared" si="84"/>
        <v>#N/A</v>
      </c>
      <c r="BC123" s="7" t="e">
        <f t="shared" si="85"/>
        <v>#N/A</v>
      </c>
      <c r="BD123" s="7">
        <f t="shared" si="86"/>
        <v>0.50199598425778458</v>
      </c>
      <c r="BE123" s="7">
        <f t="shared" si="87"/>
        <v>-0.21304175260469552</v>
      </c>
      <c r="BF123" s="7">
        <f t="shared" si="88"/>
        <v>0.50376234590364699</v>
      </c>
      <c r="BG123" s="7">
        <f t="shared" si="89"/>
        <v>-0.19208759959703076</v>
      </c>
      <c r="BH123" s="7">
        <f t="shared" si="90"/>
        <v>0.56840459081244499</v>
      </c>
      <c r="BI123" s="7">
        <f t="shared" si="91"/>
        <v>-0.17873916423583805</v>
      </c>
      <c r="BJ123" s="7">
        <f t="shared" si="92"/>
        <v>0.57735376835617602</v>
      </c>
      <c r="BK123" s="7">
        <f t="shared" si="93"/>
        <v>-0.19033877073608257</v>
      </c>
      <c r="BL123" s="7">
        <f t="shared" si="94"/>
        <v>0.56433415647278151</v>
      </c>
      <c r="BM123" s="7">
        <f t="shared" si="95"/>
        <v>-0.20455347144834646</v>
      </c>
      <c r="BN123" s="7">
        <f t="shared" si="96"/>
        <v>0.54387937213702409</v>
      </c>
      <c r="BO123" s="7">
        <f t="shared" si="97"/>
        <v>-0.13205136342937177</v>
      </c>
      <c r="BP123" s="7">
        <f t="shared" si="98"/>
        <v>0.51209910006997927</v>
      </c>
      <c r="BQ123" s="7">
        <f t="shared" si="99"/>
        <v>-0.26164279450919148</v>
      </c>
      <c r="BS123" s="1">
        <v>84</v>
      </c>
      <c r="BT123" s="1">
        <f t="shared" si="110"/>
        <v>-4.1881647759220299E-2</v>
      </c>
      <c r="BU123" s="1">
        <f t="shared" si="111"/>
        <v>2.7998463173431298E-2</v>
      </c>
      <c r="BV123" s="1">
        <f t="shared" si="116"/>
        <v>0.27702952881897558</v>
      </c>
      <c r="BW123" s="1">
        <f t="shared" si="117"/>
        <v>-0.27273005460327687</v>
      </c>
      <c r="BX123" s="1">
        <f t="shared" si="112"/>
        <v>0.22361761737775401</v>
      </c>
      <c r="BY123" s="1">
        <f t="shared" si="113"/>
        <v>-0.25851096998412698</v>
      </c>
      <c r="BZ123" s="1" t="e">
        <f t="shared" si="100"/>
        <v>#N/A</v>
      </c>
      <c r="CA123" s="1" t="e">
        <f t="shared" si="101"/>
        <v>#N/A</v>
      </c>
      <c r="CB123" s="1" t="e">
        <f t="shared" si="102"/>
        <v>#N/A</v>
      </c>
      <c r="CC123" s="1" t="e">
        <f t="shared" si="103"/>
        <v>#N/A</v>
      </c>
      <c r="CG123" s="6">
        <f t="shared" si="114"/>
        <v>-4.1881647759220299E-2</v>
      </c>
      <c r="CH123" s="6">
        <f t="shared" si="115"/>
        <v>2.7998463173431298E-2</v>
      </c>
    </row>
    <row r="124" spans="2:86" hidden="1" x14ac:dyDescent="0.3">
      <c r="B124" s="49"/>
      <c r="C124" s="49"/>
      <c r="D124" s="49"/>
      <c r="E124" s="49"/>
      <c r="F124" s="49"/>
      <c r="G124" s="49">
        <v>85</v>
      </c>
      <c r="H124" s="49"/>
      <c r="I124" s="49"/>
      <c r="J124" s="1">
        <v>-4.8283646512318035E-2</v>
      </c>
      <c r="K124" s="1">
        <v>2.4584311678710495E-2</v>
      </c>
      <c r="L124" s="1">
        <v>6.531228198733835E-3</v>
      </c>
      <c r="M124" s="1">
        <v>-0.34101077665871848</v>
      </c>
      <c r="N124" s="1">
        <v>1.0404581064266293E-2</v>
      </c>
      <c r="O124" s="1">
        <v>-0.53459379360253223</v>
      </c>
      <c r="P124" s="1">
        <v>-3.0469010313625821E-2</v>
      </c>
      <c r="Q124" s="1">
        <v>-0.39624577315750015</v>
      </c>
      <c r="R124" s="1">
        <v>2.3667576571253006E-2</v>
      </c>
      <c r="S124" s="1">
        <v>-0.61980435153272673</v>
      </c>
      <c r="T124" s="1">
        <v>-0.2965082018315659</v>
      </c>
      <c r="U124" s="1" t="e">
        <v>#N/A</v>
      </c>
      <c r="V124" s="1">
        <v>-1.1016122849809452E-2</v>
      </c>
      <c r="W124" s="1">
        <v>-0.6242259737031175</v>
      </c>
      <c r="X124" s="1">
        <v>9.6485408119702208E-3</v>
      </c>
      <c r="Y124" s="1">
        <v>-0.62696442423832222</v>
      </c>
      <c r="Z124" s="1">
        <v>1.158199586361641E-2</v>
      </c>
      <c r="AA124" s="1">
        <v>-0.69362927955600906</v>
      </c>
      <c r="AB124" s="1">
        <v>-2.5636987442470842E-3</v>
      </c>
      <c r="AC124" s="1">
        <v>-0.70045711072700378</v>
      </c>
      <c r="AD124" s="1">
        <v>-1.4068560426602001E-2</v>
      </c>
      <c r="AE124" s="1">
        <v>-0.68517849054540914</v>
      </c>
      <c r="AF124" s="1">
        <v>6.2621712889689554E-2</v>
      </c>
      <c r="AG124" s="1">
        <v>-0.67865496600304054</v>
      </c>
      <c r="AH124" s="1">
        <v>-6.0642483313896496E-2</v>
      </c>
      <c r="AI124" s="1">
        <v>-0.62241363770070179</v>
      </c>
      <c r="AL124" s="1">
        <f t="shared" si="104"/>
        <v>6.531228198733835E-3</v>
      </c>
      <c r="AM124" s="1">
        <f t="shared" si="105"/>
        <v>-0.34101077665871848</v>
      </c>
      <c r="AN124" s="1">
        <f t="shared" si="106"/>
        <v>1.0404581064266293E-2</v>
      </c>
      <c r="AO124" s="1">
        <f t="shared" si="107"/>
        <v>-0.53459379360253223</v>
      </c>
      <c r="AP124" s="1">
        <f t="shared" si="108"/>
        <v>-3.0469010313625821E-2</v>
      </c>
      <c r="AQ124" s="1">
        <f t="shared" si="109"/>
        <v>-0.39624577315750015</v>
      </c>
      <c r="AS124" s="1">
        <v>85</v>
      </c>
      <c r="AT124" s="6">
        <f t="shared" si="76"/>
        <v>0.22420071307419001</v>
      </c>
      <c r="AU124" s="6">
        <f t="shared" si="77"/>
        <v>-0.25703121794091599</v>
      </c>
      <c r="AV124" s="6">
        <f t="shared" si="78"/>
        <v>0.41179872881331292</v>
      </c>
      <c r="AW124" s="6">
        <f t="shared" si="79"/>
        <v>-0.20702081470928568</v>
      </c>
      <c r="AX124" s="6">
        <f t="shared" si="80"/>
        <v>0.28265015032262797</v>
      </c>
      <c r="AY124" s="6">
        <f t="shared" si="81"/>
        <v>-0.27129732602579371</v>
      </c>
      <c r="AZ124" s="7">
        <f t="shared" si="82"/>
        <v>0.49341165190127201</v>
      </c>
      <c r="BA124" s="7">
        <f t="shared" si="83"/>
        <v>-0.17916265580327836</v>
      </c>
      <c r="BB124" s="7" t="e">
        <f t="shared" si="84"/>
        <v>#N/A</v>
      </c>
      <c r="BC124" s="7" t="e">
        <f t="shared" si="85"/>
        <v>#N/A</v>
      </c>
      <c r="BD124" s="7">
        <f t="shared" si="86"/>
        <v>0.50378886089477848</v>
      </c>
      <c r="BE124" s="7">
        <f t="shared" si="87"/>
        <v>-0.21255162526406568</v>
      </c>
      <c r="BF124" s="7">
        <f t="shared" si="88"/>
        <v>0.50289732702612044</v>
      </c>
      <c r="BG124" s="7">
        <f t="shared" si="89"/>
        <v>-0.19172537733148606</v>
      </c>
      <c r="BH124" s="7">
        <f t="shared" si="90"/>
        <v>0.56821365245009603</v>
      </c>
      <c r="BI124" s="7">
        <f t="shared" si="91"/>
        <v>-0.17824506516617836</v>
      </c>
      <c r="BJ124" s="7">
        <f t="shared" si="92"/>
        <v>0.57739412761403908</v>
      </c>
      <c r="BK124" s="7">
        <f t="shared" si="93"/>
        <v>-0.19099021444748457</v>
      </c>
      <c r="BL124" s="7">
        <f t="shared" si="94"/>
        <v>0.5643454222693266</v>
      </c>
      <c r="BM124" s="7">
        <f t="shared" si="95"/>
        <v>-0.20497339598139991</v>
      </c>
      <c r="BN124" s="7">
        <f t="shared" si="96"/>
        <v>0.54460387851688385</v>
      </c>
      <c r="BO124" s="7">
        <f t="shared" si="97"/>
        <v>-0.13058101838763847</v>
      </c>
      <c r="BP124" s="7">
        <f t="shared" si="98"/>
        <v>0.51062158540736735</v>
      </c>
      <c r="BQ124" s="7">
        <f t="shared" si="99"/>
        <v>-0.26173875864701679</v>
      </c>
      <c r="BS124" s="1">
        <v>85</v>
      </c>
      <c r="BT124" s="1">
        <f t="shared" si="110"/>
        <v>-4.8283646512318E-2</v>
      </c>
      <c r="BU124" s="1">
        <f t="shared" si="111"/>
        <v>2.4584311678710499E-2</v>
      </c>
      <c r="BV124" s="1">
        <f t="shared" si="116"/>
        <v>0.28265015032262797</v>
      </c>
      <c r="BW124" s="1">
        <f t="shared" si="117"/>
        <v>-0.27129732602579371</v>
      </c>
      <c r="BX124" s="1">
        <f t="shared" si="112"/>
        <v>0.22420071307419001</v>
      </c>
      <c r="BY124" s="1">
        <f t="shared" si="113"/>
        <v>-0.25703121794091599</v>
      </c>
      <c r="BZ124" s="1" t="e">
        <f t="shared" si="100"/>
        <v>#N/A</v>
      </c>
      <c r="CA124" s="1" t="e">
        <f t="shared" si="101"/>
        <v>#N/A</v>
      </c>
      <c r="CB124" s="1" t="e">
        <f t="shared" si="102"/>
        <v>#N/A</v>
      </c>
      <c r="CC124" s="1" t="e">
        <f t="shared" si="103"/>
        <v>#N/A</v>
      </c>
      <c r="CG124" s="6">
        <f t="shared" si="114"/>
        <v>-4.8283646512318E-2</v>
      </c>
      <c r="CH124" s="6">
        <f t="shared" si="115"/>
        <v>2.4584311678710499E-2</v>
      </c>
    </row>
    <row r="125" spans="2:86" hidden="1" x14ac:dyDescent="0.3">
      <c r="B125" s="49"/>
      <c r="C125" s="49"/>
      <c r="D125" s="49"/>
      <c r="E125" s="49"/>
      <c r="F125" s="49"/>
      <c r="G125" s="49">
        <v>86</v>
      </c>
      <c r="H125" s="49"/>
      <c r="I125" s="49"/>
      <c r="J125" s="1">
        <v>-5.3041911144546913E-2</v>
      </c>
      <c r="K125" s="1">
        <v>2.3438354154084833E-2</v>
      </c>
      <c r="L125" s="1">
        <v>7.9934993179783375E-3</v>
      </c>
      <c r="M125" s="1">
        <v>-0.3400448829499782</v>
      </c>
      <c r="N125" s="1">
        <v>1.0337338800787226E-2</v>
      </c>
      <c r="O125" s="1">
        <v>-0.53427748814271436</v>
      </c>
      <c r="P125" s="1">
        <v>-2.9493696505549848E-2</v>
      </c>
      <c r="Q125" s="1">
        <v>-0.40187038594098173</v>
      </c>
      <c r="R125" s="1">
        <v>2.2061620465336676E-2</v>
      </c>
      <c r="S125" s="1">
        <v>-0.62100971750765321</v>
      </c>
      <c r="T125" s="1">
        <v>-1.7203029334742461E-2</v>
      </c>
      <c r="U125" s="1">
        <v>-0.61288305150044775</v>
      </c>
      <c r="V125" s="1">
        <v>-1.0947367513380083E-2</v>
      </c>
      <c r="W125" s="1">
        <v>-0.62533336413711238</v>
      </c>
      <c r="X125" s="1">
        <v>1.0173625934525955E-2</v>
      </c>
      <c r="Y125" s="1">
        <v>-0.62615904641912579</v>
      </c>
      <c r="Z125" s="1">
        <v>1.2092422075116138E-2</v>
      </c>
      <c r="AA125" s="1">
        <v>-0.69352333191028559</v>
      </c>
      <c r="AB125" s="1">
        <v>-3.1491440887981463E-3</v>
      </c>
      <c r="AC125" s="1">
        <v>-0.70035249718861292</v>
      </c>
      <c r="AD125" s="1">
        <v>-1.4491090115370961E-2</v>
      </c>
      <c r="AE125" s="1">
        <v>-0.68508347607197151</v>
      </c>
      <c r="AF125" s="1">
        <v>6.4257849106603676E-2</v>
      </c>
      <c r="AG125" s="1">
        <v>-0.67926709349424186</v>
      </c>
      <c r="AH125" s="1">
        <v>-6.1013072299506449E-2</v>
      </c>
      <c r="AI125" s="1">
        <v>-0.62097812194131496</v>
      </c>
      <c r="AL125" s="1">
        <f t="shared" si="104"/>
        <v>7.9934993179783375E-3</v>
      </c>
      <c r="AM125" s="1">
        <f t="shared" si="105"/>
        <v>-0.3400448829499782</v>
      </c>
      <c r="AN125" s="1">
        <f t="shared" si="106"/>
        <v>1.0337338800787226E-2</v>
      </c>
      <c r="AO125" s="1">
        <f t="shared" si="107"/>
        <v>-0.53427748814271436</v>
      </c>
      <c r="AP125" s="1">
        <f t="shared" si="108"/>
        <v>-2.9493696505549848E-2</v>
      </c>
      <c r="AQ125" s="1">
        <f t="shared" si="109"/>
        <v>-0.40187038594098173</v>
      </c>
      <c r="AS125" s="1">
        <v>86</v>
      </c>
      <c r="AT125" s="6">
        <f t="shared" si="76"/>
        <v>0.22470001323116801</v>
      </c>
      <c r="AU125" s="6">
        <f t="shared" si="77"/>
        <v>-0.25535137067524</v>
      </c>
      <c r="AV125" s="6">
        <f t="shared" si="78"/>
        <v>0.41149890524067989</v>
      </c>
      <c r="AW125" s="6">
        <f t="shared" si="79"/>
        <v>-0.20714196127837348</v>
      </c>
      <c r="AX125" s="6">
        <f t="shared" si="80"/>
        <v>0.28801995113406653</v>
      </c>
      <c r="AY125" s="6">
        <f t="shared" si="81"/>
        <v>-0.26936012566604689</v>
      </c>
      <c r="AZ125" s="7">
        <f t="shared" si="82"/>
        <v>0.49487757700980212</v>
      </c>
      <c r="BA125" s="7">
        <f t="shared" si="83"/>
        <v>-0.18053490422241425</v>
      </c>
      <c r="BB125" s="7">
        <f t="shared" si="84"/>
        <v>0.4936926082042794</v>
      </c>
      <c r="BC125" s="7">
        <f t="shared" si="85"/>
        <v>-0.22061421650750057</v>
      </c>
      <c r="BD125" s="7">
        <f t="shared" si="86"/>
        <v>0.50486748834091244</v>
      </c>
      <c r="BE125" s="7">
        <f t="shared" si="87"/>
        <v>-0.21229161814486003</v>
      </c>
      <c r="BF125" s="7">
        <f t="shared" si="88"/>
        <v>0.50201300463101994</v>
      </c>
      <c r="BG125" s="7">
        <f t="shared" si="89"/>
        <v>-0.19134812182243857</v>
      </c>
      <c r="BH125" s="7">
        <f t="shared" si="90"/>
        <v>0.56802067980571458</v>
      </c>
      <c r="BI125" s="7">
        <f t="shared" si="91"/>
        <v>-0.17776079109136075</v>
      </c>
      <c r="BJ125" s="7">
        <f t="shared" si="92"/>
        <v>0.57739276490756608</v>
      </c>
      <c r="BK125" s="7">
        <f t="shared" si="93"/>
        <v>-0.19158493151206427</v>
      </c>
      <c r="BL125" s="7">
        <f t="shared" si="94"/>
        <v>0.56432522278970176</v>
      </c>
      <c r="BM125" s="7">
        <f t="shared" si="95"/>
        <v>-0.2054060055849419</v>
      </c>
      <c r="BN125" s="7">
        <f t="shared" si="96"/>
        <v>0.54492259434356882</v>
      </c>
      <c r="BO125" s="7">
        <f t="shared" si="97"/>
        <v>-0.12886344393289045</v>
      </c>
      <c r="BP125" s="7">
        <f t="shared" si="98"/>
        <v>0.5092722304599665</v>
      </c>
      <c r="BQ125" s="7">
        <f t="shared" si="99"/>
        <v>-0.26235299224885594</v>
      </c>
      <c r="BS125" s="1">
        <v>86</v>
      </c>
      <c r="BT125" s="1">
        <f t="shared" si="110"/>
        <v>-5.3041911144546899E-2</v>
      </c>
      <c r="BU125" s="1">
        <f t="shared" si="111"/>
        <v>2.3438354154084799E-2</v>
      </c>
      <c r="BV125" s="1">
        <f t="shared" si="116"/>
        <v>0.28801995113406653</v>
      </c>
      <c r="BW125" s="1">
        <f t="shared" si="117"/>
        <v>-0.26936012566604689</v>
      </c>
      <c r="BX125" s="1">
        <f t="shared" si="112"/>
        <v>0.22470001323116801</v>
      </c>
      <c r="BY125" s="1">
        <f t="shared" si="113"/>
        <v>-0.25535137067524</v>
      </c>
      <c r="BZ125" s="1" t="e">
        <f t="shared" si="100"/>
        <v>#N/A</v>
      </c>
      <c r="CA125" s="1" t="e">
        <f t="shared" si="101"/>
        <v>#N/A</v>
      </c>
      <c r="CB125" s="1" t="e">
        <f t="shared" si="102"/>
        <v>#N/A</v>
      </c>
      <c r="CC125" s="1" t="e">
        <f t="shared" si="103"/>
        <v>#N/A</v>
      </c>
      <c r="CG125" s="6">
        <f t="shared" si="114"/>
        <v>-5.3041911144546899E-2</v>
      </c>
      <c r="CH125" s="6">
        <f t="shared" si="115"/>
        <v>2.3438354154084799E-2</v>
      </c>
    </row>
    <row r="126" spans="2:86" hidden="1" x14ac:dyDescent="0.3">
      <c r="B126" s="49"/>
      <c r="C126" s="49"/>
      <c r="D126" s="49"/>
      <c r="E126" s="49"/>
      <c r="F126" s="49"/>
      <c r="G126" s="49">
        <v>87</v>
      </c>
      <c r="H126" s="49"/>
      <c r="I126" s="49"/>
      <c r="J126" s="1">
        <v>-0.31516657957006528</v>
      </c>
      <c r="K126" s="1" t="e">
        <v>#N/A</v>
      </c>
      <c r="L126" s="1">
        <v>1.2768171843436918E-2</v>
      </c>
      <c r="M126" s="1">
        <v>-0.33509365270778246</v>
      </c>
      <c r="N126" s="1">
        <v>9.7459062428415493E-3</v>
      </c>
      <c r="O126" s="1">
        <v>-0.52740946292092716</v>
      </c>
      <c r="P126" s="1">
        <v>-2.8548701100085335E-2</v>
      </c>
      <c r="Q126" s="1">
        <v>-0.40868437168100136</v>
      </c>
      <c r="R126" s="1">
        <v>2.103564311782849E-2</v>
      </c>
      <c r="S126" s="1">
        <v>-0.62129080741477338</v>
      </c>
      <c r="T126" s="1">
        <v>-1.7291316327911734E-2</v>
      </c>
      <c r="U126" s="1">
        <v>-0.61278751639975859</v>
      </c>
      <c r="V126" s="1">
        <v>-1.1091988002144993E-2</v>
      </c>
      <c r="W126" s="1">
        <v>-0.62627999463753936</v>
      </c>
      <c r="X126" s="1">
        <v>-0.28226343348466149</v>
      </c>
      <c r="Y126" s="1" t="e">
        <v>#N/A</v>
      </c>
      <c r="Z126" s="1">
        <v>-0.28135412545034177</v>
      </c>
      <c r="AA126" s="1" t="e">
        <v>#N/A</v>
      </c>
      <c r="AB126" s="1">
        <v>-4.0872981267831184E-3</v>
      </c>
      <c r="AC126" s="1">
        <v>-0.70017463790374646</v>
      </c>
      <c r="AD126" s="1">
        <v>-0.29536766208427839</v>
      </c>
      <c r="AE126" s="1" t="e">
        <v>#N/A</v>
      </c>
      <c r="AF126" s="1">
        <v>6.4257849106603676E-2</v>
      </c>
      <c r="AG126" s="1">
        <v>-0.67926709349424186</v>
      </c>
      <c r="AH126" s="1">
        <v>-6.1852518664486947E-2</v>
      </c>
      <c r="AI126" s="1">
        <v>-0.61967751371852819</v>
      </c>
      <c r="AL126" s="1">
        <f t="shared" si="104"/>
        <v>1.2768171843436918E-2</v>
      </c>
      <c r="AM126" s="1">
        <f t="shared" si="105"/>
        <v>-0.33509365270778246</v>
      </c>
      <c r="AN126" s="1">
        <f t="shared" si="106"/>
        <v>9.7459062428415493E-3</v>
      </c>
      <c r="AO126" s="1">
        <f t="shared" si="107"/>
        <v>-0.52740946292092716</v>
      </c>
      <c r="AP126" s="1">
        <f t="shared" si="108"/>
        <v>-2.8548701100085335E-2</v>
      </c>
      <c r="AQ126" s="1">
        <f t="shared" si="109"/>
        <v>-0.40868437168100136</v>
      </c>
      <c r="AS126" s="1">
        <v>87</v>
      </c>
      <c r="AT126" s="6">
        <f t="shared" si="76"/>
        <v>0.22517503513462001</v>
      </c>
      <c r="AU126" s="6">
        <f t="shared" si="77"/>
        <v>-0.248489407921927</v>
      </c>
      <c r="AV126" s="6">
        <f t="shared" si="78"/>
        <v>0.4048379219402809</v>
      </c>
      <c r="AW126" s="6">
        <f t="shared" si="79"/>
        <v>-0.20891702871075599</v>
      </c>
      <c r="AX126" s="6">
        <f t="shared" si="80"/>
        <v>0.29456632038968988</v>
      </c>
      <c r="AY126" s="6">
        <f t="shared" si="81"/>
        <v>-0.26724625065778168</v>
      </c>
      <c r="AZ126" s="7">
        <f t="shared" si="82"/>
        <v>0.49533255562634992</v>
      </c>
      <c r="BA126" s="7">
        <f t="shared" si="83"/>
        <v>-0.18149648391852327</v>
      </c>
      <c r="BB126" s="7">
        <f t="shared" si="84"/>
        <v>0.49361385537191144</v>
      </c>
      <c r="BC126" s="7">
        <f t="shared" si="85"/>
        <v>-0.22071775171900165</v>
      </c>
      <c r="BD126" s="7">
        <f t="shared" si="86"/>
        <v>0.50582485048129811</v>
      </c>
      <c r="BE126" s="7">
        <f t="shared" si="87"/>
        <v>-0.21226966086211704</v>
      </c>
      <c r="BF126" s="7" t="e">
        <f t="shared" si="88"/>
        <v>#N/A</v>
      </c>
      <c r="BG126" s="7" t="e">
        <f t="shared" si="89"/>
        <v>#N/A</v>
      </c>
      <c r="BH126" s="7" t="e">
        <f t="shared" si="90"/>
        <v>#N/A</v>
      </c>
      <c r="BI126" s="7" t="e">
        <f t="shared" si="91"/>
        <v>#N/A</v>
      </c>
      <c r="BJ126" s="7">
        <f t="shared" si="92"/>
        <v>0.57738051644395105</v>
      </c>
      <c r="BK126" s="7">
        <f t="shared" si="93"/>
        <v>-0.19253971782288987</v>
      </c>
      <c r="BL126" s="7" t="e">
        <f t="shared" si="94"/>
        <v>#N/A</v>
      </c>
      <c r="BM126" s="7" t="e">
        <f t="shared" si="95"/>
        <v>#N/A</v>
      </c>
      <c r="BN126" s="7">
        <f t="shared" si="96"/>
        <v>0.54492259434356882</v>
      </c>
      <c r="BO126" s="7">
        <f t="shared" si="97"/>
        <v>-0.12886344393289045</v>
      </c>
      <c r="BP126" s="7">
        <f t="shared" si="98"/>
        <v>0.50813714973006274</v>
      </c>
      <c r="BQ126" s="7">
        <f t="shared" si="99"/>
        <v>-0.26340553378507225</v>
      </c>
      <c r="BS126" s="1">
        <v>87</v>
      </c>
      <c r="BT126" s="1" t="e">
        <f t="shared" si="110"/>
        <v>#N/A</v>
      </c>
      <c r="BU126" s="1" t="e">
        <f t="shared" si="111"/>
        <v>#N/A</v>
      </c>
      <c r="BV126" s="1">
        <f t="shared" si="116"/>
        <v>0.29456632038968988</v>
      </c>
      <c r="BW126" s="1">
        <f t="shared" si="117"/>
        <v>-0.26724625065778168</v>
      </c>
      <c r="BX126" s="1">
        <f t="shared" si="112"/>
        <v>0.22517503513462001</v>
      </c>
      <c r="BY126" s="1">
        <f t="shared" si="113"/>
        <v>-0.248489407921927</v>
      </c>
      <c r="BZ126" s="1" t="e">
        <f t="shared" si="100"/>
        <v>#N/A</v>
      </c>
      <c r="CA126" s="1" t="e">
        <f t="shared" si="101"/>
        <v>#N/A</v>
      </c>
      <c r="CB126" s="1" t="e">
        <f t="shared" si="102"/>
        <v>#N/A</v>
      </c>
      <c r="CC126" s="1" t="e">
        <f t="shared" si="103"/>
        <v>#N/A</v>
      </c>
      <c r="CG126" s="6" t="e">
        <f t="shared" si="114"/>
        <v>#N/A</v>
      </c>
      <c r="CH126" s="6" t="e">
        <f t="shared" si="115"/>
        <v>#N/A</v>
      </c>
    </row>
    <row r="127" spans="2:86" hidden="1" x14ac:dyDescent="0.3">
      <c r="B127" s="49"/>
      <c r="C127" s="49"/>
      <c r="D127" s="49"/>
      <c r="E127" s="49"/>
      <c r="F127" s="49"/>
      <c r="G127" s="49">
        <v>88</v>
      </c>
      <c r="H127" s="49"/>
      <c r="I127" s="49"/>
      <c r="J127" s="1">
        <v>-0.44576513658655897</v>
      </c>
      <c r="K127" s="1" t="e">
        <v>#N/A</v>
      </c>
      <c r="L127" s="1">
        <v>1.4400484703971492E-2</v>
      </c>
      <c r="M127" s="1">
        <v>-0.32992092810918605</v>
      </c>
      <c r="N127" s="1">
        <v>9.5169278696974578E-3</v>
      </c>
      <c r="O127" s="1">
        <v>-0.51550549164132964</v>
      </c>
      <c r="P127" s="1">
        <v>-2.8265943558799668E-2</v>
      </c>
      <c r="Q127" s="1">
        <v>-0.41707946984526961</v>
      </c>
      <c r="R127" s="1">
        <v>1.9993949335159102E-2</v>
      </c>
      <c r="S127" s="1">
        <v>-0.62143542790353834</v>
      </c>
      <c r="T127" s="1">
        <v>-1.7375845043107831E-2</v>
      </c>
      <c r="U127" s="1">
        <v>-0.61268592900726793</v>
      </c>
      <c r="V127" s="1">
        <v>-1.1380740891626115E-2</v>
      </c>
      <c r="W127" s="1">
        <v>-0.62722213472792032</v>
      </c>
      <c r="X127" s="1">
        <v>-0.42781625177013216</v>
      </c>
      <c r="Y127" s="1" t="e">
        <v>#N/A</v>
      </c>
      <c r="Z127" s="1">
        <v>-0.42798671652106401</v>
      </c>
      <c r="AA127" s="1" t="e">
        <v>#N/A</v>
      </c>
      <c r="AB127" s="1">
        <v>-5.0718693381785421E-3</v>
      </c>
      <c r="AC127" s="1">
        <v>-0.6999507031071035</v>
      </c>
      <c r="AD127" s="1">
        <v>-0.43695098229346663</v>
      </c>
      <c r="AE127" s="1" t="e">
        <v>#N/A</v>
      </c>
      <c r="AF127" s="1">
        <v>6.4257849106603676E-2</v>
      </c>
      <c r="AG127" s="1">
        <v>-0.67926709349424186</v>
      </c>
      <c r="AH127" s="1">
        <v>-6.3097029300901733E-2</v>
      </c>
      <c r="AI127" s="1">
        <v>-0.61861050443574417</v>
      </c>
      <c r="AL127" s="1">
        <f t="shared" si="104"/>
        <v>1.4400484703971492E-2</v>
      </c>
      <c r="AM127" s="1">
        <f t="shared" si="105"/>
        <v>-0.32992092810918605</v>
      </c>
      <c r="AN127" s="1">
        <f t="shared" si="106"/>
        <v>9.5169278696974578E-3</v>
      </c>
      <c r="AO127" s="1">
        <f t="shared" si="107"/>
        <v>-0.51550549164132964</v>
      </c>
      <c r="AP127" s="1">
        <f t="shared" si="108"/>
        <v>-2.8265943558799668E-2</v>
      </c>
      <c r="AQ127" s="1">
        <f t="shared" si="109"/>
        <v>-0.41707946984526961</v>
      </c>
      <c r="AS127" s="1">
        <v>88</v>
      </c>
      <c r="AT127" s="6">
        <f t="shared" si="76"/>
        <v>0.22310049605056501</v>
      </c>
      <c r="AU127" s="6">
        <f t="shared" si="77"/>
        <v>-0.24347764050550399</v>
      </c>
      <c r="AV127" s="6">
        <f t="shared" si="78"/>
        <v>0.39315456040972091</v>
      </c>
      <c r="AW127" s="6">
        <f t="shared" si="79"/>
        <v>-0.21120963130760187</v>
      </c>
      <c r="AX127" s="6">
        <f t="shared" si="80"/>
        <v>0.30278477781739399</v>
      </c>
      <c r="AY127" s="6">
        <f t="shared" si="81"/>
        <v>-0.26550999534134079</v>
      </c>
      <c r="AZ127" s="7">
        <f t="shared" si="82"/>
        <v>0.49565586723197763</v>
      </c>
      <c r="BA127" s="7">
        <f t="shared" si="83"/>
        <v>-0.18249723894763337</v>
      </c>
      <c r="BB127" s="7">
        <f t="shared" si="84"/>
        <v>0.4935284895775327</v>
      </c>
      <c r="BC127" s="7">
        <f t="shared" si="85"/>
        <v>-0.22081863671865887</v>
      </c>
      <c r="BD127" s="7">
        <f t="shared" si="86"/>
        <v>0.50680281875978328</v>
      </c>
      <c r="BE127" s="7">
        <f t="shared" si="87"/>
        <v>-0.21239042603658109</v>
      </c>
      <c r="BF127" s="7" t="e">
        <f t="shared" si="88"/>
        <v>#N/A</v>
      </c>
      <c r="BG127" s="7" t="e">
        <f t="shared" si="89"/>
        <v>#N/A</v>
      </c>
      <c r="BH127" s="7" t="e">
        <f t="shared" si="90"/>
        <v>#N/A</v>
      </c>
      <c r="BI127" s="7" t="e">
        <f t="shared" si="91"/>
        <v>#N/A</v>
      </c>
      <c r="BJ127" s="7">
        <f t="shared" si="92"/>
        <v>0.57733095271669099</v>
      </c>
      <c r="BK127" s="7">
        <f t="shared" si="93"/>
        <v>-0.19354821705461786</v>
      </c>
      <c r="BL127" s="7" t="e">
        <f t="shared" si="94"/>
        <v>#N/A</v>
      </c>
      <c r="BM127" s="7" t="e">
        <f t="shared" si="95"/>
        <v>#N/A</v>
      </c>
      <c r="BN127" s="7">
        <f t="shared" si="96"/>
        <v>0.54492259434356882</v>
      </c>
      <c r="BO127" s="7">
        <f t="shared" si="97"/>
        <v>-0.12886344393289045</v>
      </c>
      <c r="BP127" s="7">
        <f t="shared" si="98"/>
        <v>0.50730245771994154</v>
      </c>
      <c r="BQ127" s="7">
        <f t="shared" si="99"/>
        <v>-0.26481642172602887</v>
      </c>
      <c r="BS127" s="1">
        <v>88</v>
      </c>
      <c r="BT127" s="1" t="e">
        <f t="shared" si="110"/>
        <v>#N/A</v>
      </c>
      <c r="BU127" s="1" t="e">
        <f t="shared" si="111"/>
        <v>#N/A</v>
      </c>
      <c r="BV127" s="1">
        <f t="shared" si="116"/>
        <v>0.30278477781739399</v>
      </c>
      <c r="BW127" s="1">
        <f t="shared" si="117"/>
        <v>-0.26550999534134079</v>
      </c>
      <c r="BX127" s="1">
        <f t="shared" si="112"/>
        <v>0.22310049605056501</v>
      </c>
      <c r="BY127" s="1">
        <f t="shared" si="113"/>
        <v>-0.24347764050550399</v>
      </c>
      <c r="BZ127" s="1" t="e">
        <f t="shared" si="100"/>
        <v>#N/A</v>
      </c>
      <c r="CA127" s="1" t="e">
        <f t="shared" si="101"/>
        <v>#N/A</v>
      </c>
      <c r="CB127" s="1" t="e">
        <f t="shared" si="102"/>
        <v>#N/A</v>
      </c>
      <c r="CC127" s="1" t="e">
        <f t="shared" si="103"/>
        <v>#N/A</v>
      </c>
      <c r="CG127" s="6" t="e">
        <f t="shared" si="114"/>
        <v>#N/A</v>
      </c>
      <c r="CH127" s="6" t="e">
        <f t="shared" si="115"/>
        <v>#N/A</v>
      </c>
    </row>
    <row r="128" spans="2:86" hidden="1" x14ac:dyDescent="0.3">
      <c r="B128" s="49"/>
      <c r="C128" s="49"/>
      <c r="D128" s="49"/>
      <c r="E128" s="49"/>
      <c r="F128" s="49"/>
      <c r="G128" s="49">
        <v>89</v>
      </c>
      <c r="H128" s="49"/>
      <c r="I128" s="49"/>
      <c r="J128" s="1">
        <v>-0.44440948016670428</v>
      </c>
      <c r="K128" s="1" t="e">
        <v>#N/A</v>
      </c>
      <c r="L128" s="1">
        <v>1.3889505326016826E-2</v>
      </c>
      <c r="M128" s="1">
        <v>-0.32513398830410889</v>
      </c>
      <c r="N128" s="1">
        <v>9.5669894338699327E-3</v>
      </c>
      <c r="O128" s="1">
        <v>-0.50185274969282989</v>
      </c>
      <c r="P128" s="1">
        <v>-2.8353693655115683E-2</v>
      </c>
      <c r="Q128" s="1">
        <v>-0.42594157065432436</v>
      </c>
      <c r="R128" s="1">
        <v>1.8945227084591457E-2</v>
      </c>
      <c r="S128" s="1">
        <v>-0.6214388933286823</v>
      </c>
      <c r="T128" s="1">
        <v>-1.7457005950769489E-2</v>
      </c>
      <c r="U128" s="1">
        <v>-0.61257760599970845</v>
      </c>
      <c r="V128" s="1">
        <v>-1.1725916759511868E-2</v>
      </c>
      <c r="W128" s="1">
        <v>-0.62816115105479098</v>
      </c>
      <c r="X128" s="1">
        <v>-0.42587032606884717</v>
      </c>
      <c r="Y128" s="1" t="e">
        <v>#N/A</v>
      </c>
      <c r="Z128" s="1">
        <v>-0.4277216440367349</v>
      </c>
      <c r="AA128" s="1" t="e">
        <v>#N/A</v>
      </c>
      <c r="AB128" s="1">
        <v>-6.0028484818508638E-3</v>
      </c>
      <c r="AC128" s="1">
        <v>-0.69961802229325898</v>
      </c>
      <c r="AD128" s="1">
        <v>-0.44029800541191982</v>
      </c>
      <c r="AE128" s="1" t="e">
        <v>#N/A</v>
      </c>
      <c r="AF128" s="1">
        <v>6.4257849106603676E-2</v>
      </c>
      <c r="AG128" s="1">
        <v>-0.67926709349424186</v>
      </c>
      <c r="AH128" s="1">
        <v>-6.4682811100814225E-2</v>
      </c>
      <c r="AI128" s="1">
        <v>-0.61787578549636601</v>
      </c>
      <c r="AL128" s="1">
        <f t="shared" si="104"/>
        <v>1.3889505326016826E-2</v>
      </c>
      <c r="AM128" s="1">
        <f t="shared" si="105"/>
        <v>-0.32513398830410889</v>
      </c>
      <c r="AN128" s="1">
        <f t="shared" si="106"/>
        <v>9.5669894338699327E-3</v>
      </c>
      <c r="AO128" s="1">
        <f t="shared" si="107"/>
        <v>-0.50185274969282989</v>
      </c>
      <c r="AP128" s="1">
        <f t="shared" si="108"/>
        <v>-2.8353693655115683E-2</v>
      </c>
      <c r="AQ128" s="1">
        <f t="shared" si="109"/>
        <v>-0.42594157065432436</v>
      </c>
      <c r="AS128" s="1">
        <v>89</v>
      </c>
      <c r="AT128" s="6">
        <f t="shared" si="76"/>
        <v>0.21963207754251601</v>
      </c>
      <c r="AU128" s="6">
        <f t="shared" si="77"/>
        <v>-0.24013908308123499</v>
      </c>
      <c r="AV128" s="6">
        <f t="shared" si="78"/>
        <v>0.37970054118957292</v>
      </c>
      <c r="AW128" s="6">
        <f t="shared" si="79"/>
        <v>-0.21353110405059078</v>
      </c>
      <c r="AX128" s="6">
        <f t="shared" si="80"/>
        <v>0.31152748104644229</v>
      </c>
      <c r="AY128" s="6">
        <f t="shared" si="81"/>
        <v>-0.26405752466072741</v>
      </c>
      <c r="AZ128" s="7">
        <f t="shared" si="82"/>
        <v>0.49584138871721661</v>
      </c>
      <c r="BA128" s="7">
        <f t="shared" si="83"/>
        <v>-0.18352942698598765</v>
      </c>
      <c r="BB128" s="7">
        <f t="shared" si="84"/>
        <v>0.49343590568357182</v>
      </c>
      <c r="BC128" s="7">
        <f t="shared" si="85"/>
        <v>-0.22091737470262765</v>
      </c>
      <c r="BD128" s="7">
        <f t="shared" si="86"/>
        <v>0.50778750847912357</v>
      </c>
      <c r="BE128" s="7">
        <f t="shared" si="87"/>
        <v>-0.21256729943346717</v>
      </c>
      <c r="BF128" s="7" t="e">
        <f t="shared" si="88"/>
        <v>#N/A</v>
      </c>
      <c r="BG128" s="7" t="e">
        <f t="shared" si="89"/>
        <v>#N/A</v>
      </c>
      <c r="BH128" s="7" t="e">
        <f t="shared" si="90"/>
        <v>#N/A</v>
      </c>
      <c r="BI128" s="7" t="e">
        <f t="shared" si="91"/>
        <v>#N/A</v>
      </c>
      <c r="BJ128" s="7">
        <f t="shared" si="92"/>
        <v>0.57716498890368306</v>
      </c>
      <c r="BK128" s="7">
        <f t="shared" si="93"/>
        <v>-0.19452282195026796</v>
      </c>
      <c r="BL128" s="7" t="e">
        <f t="shared" si="94"/>
        <v>#N/A</v>
      </c>
      <c r="BM128" s="7" t="e">
        <f t="shared" si="95"/>
        <v>#N/A</v>
      </c>
      <c r="BN128" s="7">
        <f t="shared" si="96"/>
        <v>0.54492259434356882</v>
      </c>
      <c r="BO128" s="7">
        <f t="shared" si="97"/>
        <v>-0.12886344393289045</v>
      </c>
      <c r="BP128" s="7">
        <f t="shared" si="98"/>
        <v>0.50685426893188923</v>
      </c>
      <c r="BQ128" s="7">
        <f t="shared" si="99"/>
        <v>-0.26650569454208867</v>
      </c>
      <c r="BS128" s="1">
        <v>89</v>
      </c>
      <c r="BT128" s="1" t="e">
        <f t="shared" si="110"/>
        <v>#N/A</v>
      </c>
      <c r="BU128" s="1" t="e">
        <f t="shared" si="111"/>
        <v>#N/A</v>
      </c>
      <c r="BV128" s="1">
        <f t="shared" si="116"/>
        <v>0.31152748104644229</v>
      </c>
      <c r="BW128" s="1">
        <f t="shared" si="117"/>
        <v>-0.26405752466072741</v>
      </c>
      <c r="BX128" s="1">
        <f t="shared" si="112"/>
        <v>0.21963207754251601</v>
      </c>
      <c r="BY128" s="1">
        <f t="shared" si="113"/>
        <v>-0.24013908308123499</v>
      </c>
      <c r="BZ128" s="1" t="e">
        <f t="shared" si="100"/>
        <v>#N/A</v>
      </c>
      <c r="CA128" s="1" t="e">
        <f t="shared" si="101"/>
        <v>#N/A</v>
      </c>
      <c r="CB128" s="1" t="e">
        <f t="shared" si="102"/>
        <v>#N/A</v>
      </c>
      <c r="CC128" s="1" t="e">
        <f t="shared" si="103"/>
        <v>#N/A</v>
      </c>
      <c r="CG128" s="6" t="e">
        <f t="shared" si="114"/>
        <v>#N/A</v>
      </c>
      <c r="CH128" s="6" t="e">
        <f t="shared" si="115"/>
        <v>#N/A</v>
      </c>
    </row>
    <row r="129" spans="2:86" hidden="1" x14ac:dyDescent="0.3">
      <c r="B129" s="49"/>
      <c r="C129" s="49"/>
      <c r="D129" s="49"/>
      <c r="E129" s="49"/>
      <c r="F129" s="49"/>
      <c r="G129" s="49">
        <v>90</v>
      </c>
      <c r="H129" s="49"/>
      <c r="I129" s="49"/>
      <c r="J129" s="1">
        <v>-0.31067150828317885</v>
      </c>
      <c r="K129" s="1" t="e">
        <v>#N/A</v>
      </c>
      <c r="L129" s="1">
        <v>1.2234301136008633E-2</v>
      </c>
      <c r="M129" s="1">
        <v>-0.32134011244247074</v>
      </c>
      <c r="N129" s="1">
        <v>9.8126766878735942E-3</v>
      </c>
      <c r="O129" s="1">
        <v>-0.48973841246433697</v>
      </c>
      <c r="P129" s="1">
        <v>-2.8520221162456449E-2</v>
      </c>
      <c r="Q129" s="1">
        <v>-0.43415656432870331</v>
      </c>
      <c r="R129" s="1">
        <v>1.7898164333388866E-2</v>
      </c>
      <c r="S129" s="1">
        <v>-0.62129651804494057</v>
      </c>
      <c r="T129" s="1">
        <v>-1.7535189521335225E-2</v>
      </c>
      <c r="U129" s="1">
        <v>-0.61246186405381198</v>
      </c>
      <c r="V129" s="1">
        <v>-1.2039806183489841E-2</v>
      </c>
      <c r="W129" s="1">
        <v>-0.62909841026468694</v>
      </c>
      <c r="X129" s="1">
        <v>-0.27581115352776947</v>
      </c>
      <c r="Y129" s="1" t="e">
        <v>#N/A</v>
      </c>
      <c r="Z129" s="1">
        <v>-0.28047520089703992</v>
      </c>
      <c r="AA129" s="1" t="e">
        <v>#N/A</v>
      </c>
      <c r="AB129" s="1">
        <v>-6.7802263166662933E-3</v>
      </c>
      <c r="AC129" s="1">
        <v>-0.69911392495678804</v>
      </c>
      <c r="AD129" s="1">
        <v>-0.3064656861086229</v>
      </c>
      <c r="AE129" s="1" t="e">
        <v>#N/A</v>
      </c>
      <c r="AF129" s="1">
        <v>6.4257849106603676E-2</v>
      </c>
      <c r="AG129" s="1">
        <v>-0.67926709349424186</v>
      </c>
      <c r="AH129" s="1">
        <v>-6.4682811100814225E-2</v>
      </c>
      <c r="AI129" s="1">
        <v>-0.61787578549636613</v>
      </c>
      <c r="AL129" s="1">
        <f t="shared" si="104"/>
        <v>1.2234301136008633E-2</v>
      </c>
      <c r="AM129" s="1">
        <f t="shared" si="105"/>
        <v>-0.32134011244247074</v>
      </c>
      <c r="AN129" s="1">
        <f t="shared" si="106"/>
        <v>9.8126766878735942E-3</v>
      </c>
      <c r="AO129" s="1">
        <f t="shared" si="107"/>
        <v>-0.48973841246433697</v>
      </c>
      <c r="AP129" s="1">
        <f t="shared" si="108"/>
        <v>-2.8520221162456449E-2</v>
      </c>
      <c r="AQ129" s="1">
        <f t="shared" si="109"/>
        <v>-0.43415656432870331</v>
      </c>
      <c r="AS129" s="1">
        <v>90</v>
      </c>
      <c r="AT129" s="6">
        <f t="shared" si="76"/>
        <v>0.21592546117398301</v>
      </c>
      <c r="AU129" s="6">
        <f t="shared" si="77"/>
        <v>-0.23829675030438199</v>
      </c>
      <c r="AV129" s="6">
        <f t="shared" si="78"/>
        <v>0.3677275848204149</v>
      </c>
      <c r="AW129" s="6">
        <f t="shared" si="79"/>
        <v>-0.21539278192140218</v>
      </c>
      <c r="AX129" s="6">
        <f t="shared" si="80"/>
        <v>0.31964658770609788</v>
      </c>
      <c r="AY129" s="6">
        <f t="shared" si="81"/>
        <v>-0.26279500355994506</v>
      </c>
      <c r="AZ129" s="7">
        <f t="shared" si="82"/>
        <v>0.49588299697259974</v>
      </c>
      <c r="BA129" s="7">
        <f t="shared" si="83"/>
        <v>-0.18458530570982887</v>
      </c>
      <c r="BB129" s="7">
        <f t="shared" si="84"/>
        <v>0.49333549855245645</v>
      </c>
      <c r="BC129" s="7">
        <f t="shared" si="85"/>
        <v>-0.22101446886706355</v>
      </c>
      <c r="BD129" s="7">
        <f t="shared" si="86"/>
        <v>0.50876503494207392</v>
      </c>
      <c r="BE129" s="7">
        <f t="shared" si="87"/>
        <v>-0.21271366681798914</v>
      </c>
      <c r="BF129" s="7" t="e">
        <f t="shared" si="88"/>
        <v>#N/A</v>
      </c>
      <c r="BG129" s="7" t="e">
        <f t="shared" si="89"/>
        <v>#N/A</v>
      </c>
      <c r="BH129" s="7" t="e">
        <f t="shared" si="90"/>
        <v>#N/A</v>
      </c>
      <c r="BI129" s="7" t="e">
        <f t="shared" si="91"/>
        <v>#N/A</v>
      </c>
      <c r="BJ129" s="7">
        <f t="shared" si="92"/>
        <v>0.57680354018282798</v>
      </c>
      <c r="BK129" s="7">
        <f t="shared" si="93"/>
        <v>-0.19537592525285896</v>
      </c>
      <c r="BL129" s="7" t="e">
        <f t="shared" si="94"/>
        <v>#N/A</v>
      </c>
      <c r="BM129" s="7" t="e">
        <f t="shared" si="95"/>
        <v>#N/A</v>
      </c>
      <c r="BN129" s="7">
        <f t="shared" si="96"/>
        <v>0.54492259434356882</v>
      </c>
      <c r="BO129" s="7">
        <f t="shared" si="97"/>
        <v>-0.12886344393289045</v>
      </c>
      <c r="BP129" s="7">
        <f t="shared" si="98"/>
        <v>0.50685426893188945</v>
      </c>
      <c r="BQ129" s="7">
        <f t="shared" si="99"/>
        <v>-0.26650569454208867</v>
      </c>
      <c r="BS129" s="1">
        <v>90</v>
      </c>
      <c r="BT129" s="1" t="e">
        <f t="shared" si="110"/>
        <v>#N/A</v>
      </c>
      <c r="BU129" s="1" t="e">
        <f t="shared" si="111"/>
        <v>#N/A</v>
      </c>
      <c r="BV129" s="1">
        <f t="shared" si="116"/>
        <v>0.31964658770609788</v>
      </c>
      <c r="BW129" s="1">
        <f t="shared" si="117"/>
        <v>-0.26279500355994506</v>
      </c>
      <c r="BX129" s="1">
        <f t="shared" si="112"/>
        <v>0.21592546117398301</v>
      </c>
      <c r="BY129" s="1">
        <f t="shared" si="113"/>
        <v>-0.23829675030438199</v>
      </c>
      <c r="BZ129" s="1" t="e">
        <f t="shared" si="100"/>
        <v>#N/A</v>
      </c>
      <c r="CA129" s="1" t="e">
        <f t="shared" si="101"/>
        <v>#N/A</v>
      </c>
      <c r="CB129" s="1" t="e">
        <f t="shared" si="102"/>
        <v>#N/A</v>
      </c>
      <c r="CC129" s="1" t="e">
        <f t="shared" si="103"/>
        <v>#N/A</v>
      </c>
      <c r="CG129" s="6" t="e">
        <f t="shared" si="114"/>
        <v>#N/A</v>
      </c>
      <c r="CH129" s="6" t="e">
        <f t="shared" si="115"/>
        <v>#N/A</v>
      </c>
    </row>
    <row r="130" spans="2:86" hidden="1" x14ac:dyDescent="0.3">
      <c r="B130" s="49"/>
      <c r="C130" s="49"/>
      <c r="D130" s="49"/>
      <c r="E130" s="49"/>
      <c r="F130" s="49"/>
      <c r="G130" s="49">
        <v>91</v>
      </c>
      <c r="H130" s="49"/>
      <c r="I130" s="49"/>
      <c r="J130" s="1">
        <v>-4.4123118908661114E-2</v>
      </c>
      <c r="K130" s="1">
        <v>2.6688207076886225E-2</v>
      </c>
      <c r="L130" s="1">
        <v>1.0433939560382386E-2</v>
      </c>
      <c r="M130" s="1">
        <v>-0.31914657967419152</v>
      </c>
      <c r="N130" s="1">
        <v>1.017057538422295E-2</v>
      </c>
      <c r="O130" s="1">
        <v>-0.48244965534475942</v>
      </c>
      <c r="P130" s="1">
        <v>-2.8473795854245157E-2</v>
      </c>
      <c r="Q130" s="1">
        <v>-0.44061034108894398</v>
      </c>
      <c r="R130" s="1">
        <v>1.6861449048814051E-2</v>
      </c>
      <c r="S130" s="1">
        <v>-0.62100361640704727</v>
      </c>
      <c r="T130" s="1">
        <v>-1.7610786225244136E-2</v>
      </c>
      <c r="U130" s="1">
        <v>-0.61233801984631087</v>
      </c>
      <c r="V130" s="1">
        <v>-1.2234699741248217E-2</v>
      </c>
      <c r="W130" s="1">
        <v>-0.63003527900414424</v>
      </c>
      <c r="X130" s="1">
        <v>2.2975768706137191E-2</v>
      </c>
      <c r="Y130" s="1">
        <v>-0.62052976425998041</v>
      </c>
      <c r="Z130" s="1">
        <v>1.3836319998334031E-2</v>
      </c>
      <c r="AA130" s="1">
        <v>-0.68485163424894313</v>
      </c>
      <c r="AB130" s="1">
        <v>-7.3039936014910383E-3</v>
      </c>
      <c r="AC130" s="1">
        <v>-0.69837574059226559</v>
      </c>
      <c r="AD130" s="1">
        <v>-3.6510979052562488E-2</v>
      </c>
      <c r="AE130" s="1">
        <v>-0.6622856968075137</v>
      </c>
      <c r="AF130" s="1">
        <v>6.4257849106603676E-2</v>
      </c>
      <c r="AG130" s="1">
        <v>-0.67926709349424186</v>
      </c>
      <c r="AH130" s="1">
        <v>-6.4682811100814225E-2</v>
      </c>
      <c r="AI130" s="1">
        <v>-0.61787578549636613</v>
      </c>
      <c r="AL130" s="1">
        <f t="shared" si="104"/>
        <v>1.0433939560382386E-2</v>
      </c>
      <c r="AM130" s="1">
        <f t="shared" si="105"/>
        <v>-0.31914657967419152</v>
      </c>
      <c r="AN130" s="1">
        <f t="shared" si="106"/>
        <v>1.017057538422295E-2</v>
      </c>
      <c r="AO130" s="1">
        <f t="shared" si="107"/>
        <v>-0.48244965534475942</v>
      </c>
      <c r="AP130" s="1">
        <f t="shared" si="108"/>
        <v>-2.8473795854245157E-2</v>
      </c>
      <c r="AQ130" s="1">
        <f t="shared" si="109"/>
        <v>-0.44061034108894398</v>
      </c>
      <c r="AS130" s="1">
        <v>91</v>
      </c>
      <c r="AT130" s="6">
        <f t="shared" si="76"/>
        <v>0.21313632850847899</v>
      </c>
      <c r="AU130" s="6">
        <f t="shared" si="77"/>
        <v>-0.23777365683021101</v>
      </c>
      <c r="AV130" s="6">
        <f t="shared" si="78"/>
        <v>0.3604874118428209</v>
      </c>
      <c r="AW130" s="6">
        <f t="shared" si="79"/>
        <v>-0.21630599990171598</v>
      </c>
      <c r="AX130" s="6">
        <f t="shared" si="80"/>
        <v>0.32599425542562488</v>
      </c>
      <c r="AY130" s="6">
        <f t="shared" si="81"/>
        <v>-0.26162859698299762</v>
      </c>
      <c r="AZ130" s="7">
        <f t="shared" si="82"/>
        <v>0.49577456888865834</v>
      </c>
      <c r="BA130" s="7">
        <f t="shared" si="83"/>
        <v>-0.18565713279540025</v>
      </c>
      <c r="BB130" s="7">
        <f t="shared" si="84"/>
        <v>0.49322666304661511</v>
      </c>
      <c r="BC130" s="7">
        <f t="shared" si="85"/>
        <v>-0.22111042240812237</v>
      </c>
      <c r="BD130" s="7">
        <f t="shared" si="86"/>
        <v>0.50972151345139005</v>
      </c>
      <c r="BE130" s="7">
        <f t="shared" si="87"/>
        <v>-0.21274291395536188</v>
      </c>
      <c r="BF130" s="7">
        <f t="shared" si="88"/>
        <v>0.49424617515427816</v>
      </c>
      <c r="BG130" s="7">
        <f t="shared" si="89"/>
        <v>-0.17971798695429525</v>
      </c>
      <c r="BH130" s="7">
        <f t="shared" si="90"/>
        <v>0.55917790002064249</v>
      </c>
      <c r="BI130" s="7">
        <f t="shared" si="91"/>
        <v>-0.17754921139228466</v>
      </c>
      <c r="BJ130" s="7">
        <f t="shared" si="92"/>
        <v>0.57616752173202501</v>
      </c>
      <c r="BK130" s="7">
        <f t="shared" si="93"/>
        <v>-0.19601991970540997</v>
      </c>
      <c r="BL130" s="7">
        <f t="shared" si="94"/>
        <v>0.54569750660497429</v>
      </c>
      <c r="BM130" s="7">
        <f t="shared" si="95"/>
        <v>-0.23105015575488186</v>
      </c>
      <c r="BN130" s="7">
        <f t="shared" si="96"/>
        <v>0.54492259434356882</v>
      </c>
      <c r="BO130" s="7">
        <f t="shared" si="97"/>
        <v>-0.12886344393289045</v>
      </c>
      <c r="BP130" s="7">
        <f t="shared" si="98"/>
        <v>0.50685426893188945</v>
      </c>
      <c r="BQ130" s="7">
        <f t="shared" si="99"/>
        <v>-0.26650569454208867</v>
      </c>
      <c r="BS130" s="1">
        <v>91</v>
      </c>
      <c r="BT130" s="1">
        <f t="shared" si="110"/>
        <v>-4.4123118908661101E-2</v>
      </c>
      <c r="BU130" s="1">
        <f t="shared" si="111"/>
        <v>2.6688207076886201E-2</v>
      </c>
      <c r="BV130" s="1">
        <f t="shared" si="116"/>
        <v>0.32599425542562488</v>
      </c>
      <c r="BW130" s="1">
        <f t="shared" si="117"/>
        <v>-0.26162859698299762</v>
      </c>
      <c r="BX130" s="1">
        <f t="shared" si="112"/>
        <v>0.21313632850847899</v>
      </c>
      <c r="BY130" s="1">
        <f t="shared" si="113"/>
        <v>-0.23777365683021101</v>
      </c>
      <c r="BZ130" s="1" t="e">
        <f t="shared" si="100"/>
        <v>#N/A</v>
      </c>
      <c r="CA130" s="1" t="e">
        <f t="shared" si="101"/>
        <v>#N/A</v>
      </c>
      <c r="CB130" s="1" t="e">
        <f t="shared" si="102"/>
        <v>#N/A</v>
      </c>
      <c r="CC130" s="1" t="e">
        <f t="shared" si="103"/>
        <v>#N/A</v>
      </c>
      <c r="CG130" s="6">
        <f t="shared" si="114"/>
        <v>-4.4123118908661101E-2</v>
      </c>
      <c r="CH130" s="6">
        <f t="shared" si="115"/>
        <v>2.6688207076886201E-2</v>
      </c>
    </row>
    <row r="131" spans="2:86" hidden="1" x14ac:dyDescent="0.3">
      <c r="B131" s="49"/>
      <c r="C131" s="49"/>
      <c r="D131" s="49"/>
      <c r="E131" s="49"/>
      <c r="F131" s="49"/>
      <c r="G131" s="49">
        <v>92</v>
      </c>
      <c r="H131" s="49"/>
      <c r="I131" s="49"/>
      <c r="J131" s="1">
        <v>-4.4858569980112083E-2</v>
      </c>
      <c r="K131" s="1">
        <v>2.4368365256460953E-2</v>
      </c>
      <c r="L131" s="1">
        <v>9.0379345285200256E-3</v>
      </c>
      <c r="M131" s="1">
        <v>-0.31848658701503579</v>
      </c>
      <c r="N131" s="1">
        <v>1.0380428840667323E-2</v>
      </c>
      <c r="O131" s="1">
        <v>-0.4749385497146964</v>
      </c>
      <c r="P131" s="1">
        <v>-2.8427468163643464E-2</v>
      </c>
      <c r="Q131" s="1">
        <v>-0.44428357785459927</v>
      </c>
      <c r="R131" s="1">
        <v>1.6163279769466195E-2</v>
      </c>
      <c r="S131" s="1">
        <v>-0.62064856489098075</v>
      </c>
      <c r="T131" s="1">
        <v>-1.811896723172075E-2</v>
      </c>
      <c r="U131" s="1">
        <v>-0.61120291414596317</v>
      </c>
      <c r="V131" s="1">
        <v>-1.2702768044940542E-2</v>
      </c>
      <c r="W131" s="1">
        <v>-0.6321020064974282</v>
      </c>
      <c r="X131" s="1">
        <v>2.3036690229388417E-2</v>
      </c>
      <c r="Y131" s="1">
        <v>-0.62113229268622827</v>
      </c>
      <c r="Z131" s="1">
        <v>1.169051410639552E-2</v>
      </c>
      <c r="AA131" s="1">
        <v>-0.68591254243112099</v>
      </c>
      <c r="AB131" s="1">
        <v>-7.5446291441929316E-3</v>
      </c>
      <c r="AC131" s="1">
        <v>-0.69752728086798976</v>
      </c>
      <c r="AD131" s="1">
        <v>-3.6590659426476969E-2</v>
      </c>
      <c r="AE131" s="1">
        <v>-0.66357437941231612</v>
      </c>
      <c r="AF131" s="1">
        <v>6.5999477420396177E-2</v>
      </c>
      <c r="AG131" s="1">
        <v>-0.67942051583748109</v>
      </c>
      <c r="AH131" s="1">
        <v>-6.4682811100814225E-2</v>
      </c>
      <c r="AI131" s="1">
        <v>-0.61787578549636601</v>
      </c>
      <c r="AL131" s="1">
        <f t="shared" si="104"/>
        <v>9.0379345285200256E-3</v>
      </c>
      <c r="AM131" s="1">
        <f t="shared" si="105"/>
        <v>-0.31848658701503579</v>
      </c>
      <c r="AN131" s="1">
        <f t="shared" si="106"/>
        <v>1.0380428840667323E-2</v>
      </c>
      <c r="AO131" s="1">
        <f t="shared" si="107"/>
        <v>-0.4749385497146964</v>
      </c>
      <c r="AP131" s="1">
        <f t="shared" si="108"/>
        <v>-2.8427468163643464E-2</v>
      </c>
      <c r="AQ131" s="1">
        <f t="shared" si="109"/>
        <v>-0.44428357785459927</v>
      </c>
      <c r="AS131" s="1">
        <v>92</v>
      </c>
      <c r="AT131" s="6">
        <f t="shared" si="76"/>
        <v>0.21164269150746501</v>
      </c>
      <c r="AU131" s="6">
        <f t="shared" si="77"/>
        <v>-0.23816540785870599</v>
      </c>
      <c r="AV131" s="6">
        <f t="shared" si="78"/>
        <v>0.35305397611435291</v>
      </c>
      <c r="AW131" s="6">
        <f t="shared" si="79"/>
        <v>-0.21740362439573738</v>
      </c>
      <c r="AX131" s="6">
        <f t="shared" si="80"/>
        <v>0.3296036427520429</v>
      </c>
      <c r="AY131" s="6">
        <f t="shared" si="81"/>
        <v>-0.26094512224361877</v>
      </c>
      <c r="AZ131" s="7">
        <f t="shared" si="82"/>
        <v>0.49554614722597912</v>
      </c>
      <c r="BA131" s="7">
        <f t="shared" si="83"/>
        <v>-0.18640634936335976</v>
      </c>
      <c r="BB131" s="7">
        <f t="shared" si="84"/>
        <v>0.49219704685812393</v>
      </c>
      <c r="BC131" s="7">
        <f t="shared" si="85"/>
        <v>-0.22180799203955875</v>
      </c>
      <c r="BD131" s="7">
        <f t="shared" si="86"/>
        <v>0.5118381219180993</v>
      </c>
      <c r="BE131" s="7">
        <f t="shared" si="87"/>
        <v>-0.21284498778683444</v>
      </c>
      <c r="BF131" s="7">
        <f t="shared" si="88"/>
        <v>0.49482897090836403</v>
      </c>
      <c r="BG131" s="7">
        <f t="shared" si="89"/>
        <v>-0.17955336300266167</v>
      </c>
      <c r="BH131" s="7">
        <f t="shared" si="90"/>
        <v>0.56059530590644724</v>
      </c>
      <c r="BI131" s="7">
        <f t="shared" si="91"/>
        <v>-0.17947819289861786</v>
      </c>
      <c r="BJ131" s="7">
        <f t="shared" si="92"/>
        <v>0.57537373794091207</v>
      </c>
      <c r="BK131" s="7">
        <f t="shared" si="93"/>
        <v>-0.19640423293845735</v>
      </c>
      <c r="BL131" s="7">
        <f t="shared" si="94"/>
        <v>0.54698044757708175</v>
      </c>
      <c r="BM131" s="7">
        <f t="shared" si="95"/>
        <v>-0.23090484821896076</v>
      </c>
      <c r="BN131" s="7">
        <f t="shared" si="96"/>
        <v>0.54477125527381287</v>
      </c>
      <c r="BO131" s="7">
        <f t="shared" si="97"/>
        <v>-0.12712163335628518</v>
      </c>
      <c r="BP131" s="7">
        <f t="shared" si="98"/>
        <v>0.50685426893188923</v>
      </c>
      <c r="BQ131" s="7">
        <f t="shared" si="99"/>
        <v>-0.26650569454208867</v>
      </c>
      <c r="BS131" s="1">
        <v>92</v>
      </c>
      <c r="BT131" s="1">
        <f t="shared" si="110"/>
        <v>-4.4858569980112097E-2</v>
      </c>
      <c r="BU131" s="1">
        <f t="shared" si="111"/>
        <v>2.4368365256461001E-2</v>
      </c>
      <c r="BV131" s="1">
        <f t="shared" si="116"/>
        <v>0.3296036427520429</v>
      </c>
      <c r="BW131" s="1">
        <f t="shared" si="117"/>
        <v>-0.26094512224361877</v>
      </c>
      <c r="BX131" s="1">
        <f t="shared" si="112"/>
        <v>0.21164269150746501</v>
      </c>
      <c r="BY131" s="1">
        <f t="shared" si="113"/>
        <v>-0.23816540785870599</v>
      </c>
      <c r="BZ131" s="1" t="e">
        <f t="shared" si="100"/>
        <v>#N/A</v>
      </c>
      <c r="CA131" s="1" t="e">
        <f t="shared" si="101"/>
        <v>#N/A</v>
      </c>
      <c r="CB131" s="1" t="e">
        <f t="shared" si="102"/>
        <v>#N/A</v>
      </c>
      <c r="CC131" s="1" t="e">
        <f t="shared" si="103"/>
        <v>#N/A</v>
      </c>
      <c r="CG131" s="6">
        <f t="shared" si="114"/>
        <v>-4.4858569980112097E-2</v>
      </c>
      <c r="CH131" s="6">
        <f t="shared" si="115"/>
        <v>2.4368365256461001E-2</v>
      </c>
    </row>
    <row r="132" spans="2:86" hidden="1" x14ac:dyDescent="0.3">
      <c r="B132" s="49"/>
      <c r="C132" s="49"/>
      <c r="D132" s="49"/>
      <c r="E132" s="49"/>
      <c r="F132" s="49"/>
      <c r="G132" s="49">
        <v>93</v>
      </c>
      <c r="H132" s="49"/>
      <c r="I132" s="49"/>
      <c r="J132" s="1">
        <v>-4.4757340518857137E-2</v>
      </c>
      <c r="K132" s="1">
        <v>2.1864026153709991E-2</v>
      </c>
      <c r="L132" s="1">
        <v>7.0289397165706792E-3</v>
      </c>
      <c r="M132" s="1">
        <v>-0.31793094758064516</v>
      </c>
      <c r="N132" s="1">
        <v>1.0336574129511295E-2</v>
      </c>
      <c r="O132" s="1">
        <v>-0.46260757460588531</v>
      </c>
      <c r="P132" s="1">
        <v>-2.8478758082738049E-2</v>
      </c>
      <c r="Q132" s="1">
        <v>-0.44938769354318087</v>
      </c>
      <c r="R132" s="1">
        <v>1.5355534723234629E-2</v>
      </c>
      <c r="S132" s="1">
        <v>-0.62008334266123832</v>
      </c>
      <c r="T132" s="1">
        <v>-1.8693772256815011E-2</v>
      </c>
      <c r="U132" s="1">
        <v>-0.6095086059684709</v>
      </c>
      <c r="V132" s="1">
        <v>-1.3566138859097451E-2</v>
      </c>
      <c r="W132" s="1">
        <v>-0.63462753675628414</v>
      </c>
      <c r="X132" s="1">
        <v>2.3058515899956472E-2</v>
      </c>
      <c r="Y132" s="1">
        <v>-0.62232579812157707</v>
      </c>
      <c r="Z132" s="1">
        <v>9.4511905443678546E-3</v>
      </c>
      <c r="AA132" s="1">
        <v>-0.68703670682438212</v>
      </c>
      <c r="AB132" s="1">
        <v>-7.6454762698097336E-3</v>
      </c>
      <c r="AC132" s="1">
        <v>-0.69660756028863591</v>
      </c>
      <c r="AD132" s="1">
        <v>-3.6297440531352136E-2</v>
      </c>
      <c r="AE132" s="1">
        <v>-0.66486481913409279</v>
      </c>
      <c r="AF132" s="1">
        <v>6.7611079078073288E-2</v>
      </c>
      <c r="AG132" s="1">
        <v>-0.67911611159124508</v>
      </c>
      <c r="AH132" s="1">
        <v>-6.4682811100814225E-2</v>
      </c>
      <c r="AI132" s="1">
        <v>-0.61787578549636601</v>
      </c>
      <c r="AL132" s="1">
        <f t="shared" si="104"/>
        <v>7.0289397165706792E-3</v>
      </c>
      <c r="AM132" s="1">
        <f t="shared" si="105"/>
        <v>-0.31793094758064516</v>
      </c>
      <c r="AN132" s="1">
        <f t="shared" si="106"/>
        <v>1.0336574129511295E-2</v>
      </c>
      <c r="AO132" s="1">
        <f t="shared" si="107"/>
        <v>-0.46260757460588531</v>
      </c>
      <c r="AP132" s="1">
        <f t="shared" si="108"/>
        <v>-2.8478758082738049E-2</v>
      </c>
      <c r="AQ132" s="1">
        <f t="shared" si="109"/>
        <v>-0.44938769354318087</v>
      </c>
      <c r="AS132" s="1">
        <v>93</v>
      </c>
      <c r="AT132" s="6">
        <f t="shared" si="76"/>
        <v>0.209746554051636</v>
      </c>
      <c r="AU132" s="6">
        <f t="shared" si="77"/>
        <v>-0.23903112033065901</v>
      </c>
      <c r="AV132" s="6">
        <f t="shared" si="78"/>
        <v>0.34091795151566989</v>
      </c>
      <c r="AW132" s="6">
        <f t="shared" si="79"/>
        <v>-0.21958806421179128</v>
      </c>
      <c r="AX132" s="6">
        <f t="shared" si="80"/>
        <v>0.33463912185541289</v>
      </c>
      <c r="AY132" s="6">
        <f t="shared" si="81"/>
        <v>-0.26010931256567094</v>
      </c>
      <c r="AZ132" s="7">
        <f t="shared" si="82"/>
        <v>0.49512977544725151</v>
      </c>
      <c r="BA132" s="7">
        <f t="shared" si="83"/>
        <v>-0.18729997275751747</v>
      </c>
      <c r="BB132" s="7">
        <f t="shared" si="84"/>
        <v>0.49062829287405896</v>
      </c>
      <c r="BC132" s="7">
        <f t="shared" si="85"/>
        <v>-0.22266827801216976</v>
      </c>
      <c r="BD132" s="7">
        <f t="shared" si="86"/>
        <v>0.51447520646601685</v>
      </c>
      <c r="BE132" s="7">
        <f t="shared" si="87"/>
        <v>-0.21325668833124767</v>
      </c>
      <c r="BF132" s="7">
        <f t="shared" si="88"/>
        <v>0.49600055432643725</v>
      </c>
      <c r="BG132" s="7">
        <f t="shared" si="89"/>
        <v>-0.17932461886918755</v>
      </c>
      <c r="BH132" s="7">
        <f t="shared" si="90"/>
        <v>0.56209124617234374</v>
      </c>
      <c r="BI132" s="7">
        <f t="shared" si="91"/>
        <v>-0.18148828700571776</v>
      </c>
      <c r="BJ132" s="7">
        <f t="shared" si="92"/>
        <v>0.57448550190334502</v>
      </c>
      <c r="BK132" s="7">
        <f t="shared" si="93"/>
        <v>-0.19666325577220145</v>
      </c>
      <c r="BL132" s="7">
        <f t="shared" si="94"/>
        <v>0.54820036569308628</v>
      </c>
      <c r="BM132" s="7">
        <f t="shared" si="95"/>
        <v>-0.23039200147163655</v>
      </c>
      <c r="BN132" s="7">
        <f t="shared" si="96"/>
        <v>0.54419162392108911</v>
      </c>
      <c r="BO132" s="7">
        <f t="shared" si="97"/>
        <v>-0.12558737479167037</v>
      </c>
      <c r="BP132" s="7">
        <f t="shared" si="98"/>
        <v>0.50685426893188923</v>
      </c>
      <c r="BQ132" s="7">
        <f t="shared" si="99"/>
        <v>-0.26650569454208867</v>
      </c>
      <c r="BS132" s="1">
        <v>93</v>
      </c>
      <c r="BT132" s="1">
        <f t="shared" si="110"/>
        <v>-4.4757340518857103E-2</v>
      </c>
      <c r="BU132" s="1">
        <f t="shared" si="111"/>
        <v>2.1864026153710001E-2</v>
      </c>
      <c r="BV132" s="1">
        <f t="shared" si="116"/>
        <v>0.33463912185541289</v>
      </c>
      <c r="BW132" s="1">
        <f t="shared" si="117"/>
        <v>-0.26010931256567094</v>
      </c>
      <c r="BX132" s="1">
        <f t="shared" si="112"/>
        <v>0.209746554051636</v>
      </c>
      <c r="BY132" s="1">
        <f t="shared" si="113"/>
        <v>-0.23903112033065901</v>
      </c>
      <c r="BZ132" s="1" t="e">
        <f t="shared" si="100"/>
        <v>#N/A</v>
      </c>
      <c r="CA132" s="1" t="e">
        <f t="shared" si="101"/>
        <v>#N/A</v>
      </c>
      <c r="CB132" s="1" t="e">
        <f t="shared" si="102"/>
        <v>#N/A</v>
      </c>
      <c r="CC132" s="1" t="e">
        <f t="shared" si="103"/>
        <v>#N/A</v>
      </c>
      <c r="CG132" s="6">
        <f t="shared" si="114"/>
        <v>-4.4757340518857103E-2</v>
      </c>
      <c r="CH132" s="6">
        <f t="shared" si="115"/>
        <v>2.1864026153710001E-2</v>
      </c>
    </row>
    <row r="133" spans="2:86" hidden="1" x14ac:dyDescent="0.3">
      <c r="B133" s="49"/>
      <c r="C133" s="49"/>
      <c r="D133" s="49"/>
      <c r="E133" s="49"/>
      <c r="F133" s="49"/>
      <c r="G133" s="49">
        <v>94</v>
      </c>
      <c r="H133" s="49"/>
      <c r="I133" s="49"/>
      <c r="J133" s="1">
        <v>-4.387229046054681E-2</v>
      </c>
      <c r="K133" s="1">
        <v>1.9431680038109907E-2</v>
      </c>
      <c r="L133" s="1">
        <v>4.9373115980133296E-3</v>
      </c>
      <c r="M133" s="1">
        <v>-0.3175039681558342</v>
      </c>
      <c r="N133" s="1">
        <v>1.0279004144192945E-2</v>
      </c>
      <c r="O133" s="1">
        <v>-0.44858488632103954</v>
      </c>
      <c r="P133" s="1">
        <v>-2.8545178731335545E-2</v>
      </c>
      <c r="Q133" s="1">
        <v>-0.45487212743913874</v>
      </c>
      <c r="R133" s="1">
        <v>1.4545349236760515E-2</v>
      </c>
      <c r="S133" s="1">
        <v>-0.61939892933005691</v>
      </c>
      <c r="T133" s="1">
        <v>-1.9179013125012967E-2</v>
      </c>
      <c r="U133" s="1">
        <v>-0.60763619446208794</v>
      </c>
      <c r="V133" s="1">
        <v>-1.4591945375788722E-2</v>
      </c>
      <c r="W133" s="1">
        <v>-0.63726142256190266</v>
      </c>
      <c r="X133" s="1">
        <v>2.3023137651242167E-2</v>
      </c>
      <c r="Y133" s="1">
        <v>-0.62380415174201875</v>
      </c>
      <c r="Z133" s="1">
        <v>7.3955345149835901E-3</v>
      </c>
      <c r="AA133" s="1">
        <v>-0.68809410077261079</v>
      </c>
      <c r="AB133" s="1">
        <v>-7.6578330322372261E-3</v>
      </c>
      <c r="AC133" s="1">
        <v>-0.69565367354588814</v>
      </c>
      <c r="AD133" s="1">
        <v>-3.5760909744059592E-2</v>
      </c>
      <c r="AE133" s="1">
        <v>-0.66612265457423114</v>
      </c>
      <c r="AF133" s="1">
        <v>6.8988008002040968E-2</v>
      </c>
      <c r="AG133" s="1">
        <v>-0.67840757044086719</v>
      </c>
      <c r="AH133" s="1">
        <v>-6.4682811100814225E-2</v>
      </c>
      <c r="AI133" s="1">
        <v>-0.61787578549636601</v>
      </c>
      <c r="AL133" s="1">
        <f t="shared" si="104"/>
        <v>4.9373115980133296E-3</v>
      </c>
      <c r="AM133" s="1">
        <f t="shared" si="105"/>
        <v>-0.3175039681558342</v>
      </c>
      <c r="AN133" s="1">
        <f t="shared" si="106"/>
        <v>1.0279004144192945E-2</v>
      </c>
      <c r="AO133" s="1">
        <f t="shared" si="107"/>
        <v>-0.44858488632103954</v>
      </c>
      <c r="AP133" s="1">
        <f t="shared" si="108"/>
        <v>-2.8545178731335545E-2</v>
      </c>
      <c r="AQ133" s="1">
        <f t="shared" si="109"/>
        <v>-0.45487212743913874</v>
      </c>
      <c r="AS133" s="1">
        <v>94</v>
      </c>
      <c r="AT133" s="6">
        <f t="shared" si="76"/>
        <v>0.207869816870485</v>
      </c>
      <c r="AU133" s="6">
        <f t="shared" si="77"/>
        <v>-0.24004850775363701</v>
      </c>
      <c r="AV133" s="6">
        <f t="shared" si="78"/>
        <v>0.32711829629771993</v>
      </c>
      <c r="AW133" s="6">
        <f t="shared" si="79"/>
        <v>-0.22207977384632838</v>
      </c>
      <c r="AX133" s="6">
        <f t="shared" si="80"/>
        <v>0.3400517687016239</v>
      </c>
      <c r="AY133" s="6">
        <f t="shared" si="81"/>
        <v>-0.25922236218380201</v>
      </c>
      <c r="AZ133" s="7">
        <f t="shared" si="82"/>
        <v>0.49459644712573753</v>
      </c>
      <c r="BA133" s="7">
        <f t="shared" si="83"/>
        <v>-0.18821669683370576</v>
      </c>
      <c r="BB133" s="7">
        <f t="shared" si="84"/>
        <v>0.48886858869823591</v>
      </c>
      <c r="BC133" s="7">
        <f t="shared" si="85"/>
        <v>-0.22347128782717546</v>
      </c>
      <c r="BD133" s="7">
        <f t="shared" si="86"/>
        <v>0.517247207060201</v>
      </c>
      <c r="BE133" s="7">
        <f t="shared" si="87"/>
        <v>-0.21380954107164718</v>
      </c>
      <c r="BF133" s="7">
        <f t="shared" si="88"/>
        <v>0.49746259180196023</v>
      </c>
      <c r="BG133" s="7">
        <f t="shared" si="89"/>
        <v>-0.17910274623067246</v>
      </c>
      <c r="BH133" s="7">
        <f t="shared" si="90"/>
        <v>0.56348953685396019</v>
      </c>
      <c r="BI133" s="7">
        <f t="shared" si="91"/>
        <v>-0.18332909846879566</v>
      </c>
      <c r="BJ133" s="7">
        <f t="shared" si="92"/>
        <v>0.57354825257286901</v>
      </c>
      <c r="BK133" s="7">
        <f t="shared" si="93"/>
        <v>-0.19684106550222097</v>
      </c>
      <c r="BL133" s="7">
        <f t="shared" si="94"/>
        <v>0.5493459241930726</v>
      </c>
      <c r="BM133" s="7">
        <f t="shared" si="95"/>
        <v>-0.22964520096059626</v>
      </c>
      <c r="BN133" s="7">
        <f t="shared" si="96"/>
        <v>0.54325474590444489</v>
      </c>
      <c r="BO133" s="7">
        <f t="shared" si="97"/>
        <v>-0.12435440139156537</v>
      </c>
      <c r="BP133" s="7">
        <f t="shared" si="98"/>
        <v>0.50685426893188923</v>
      </c>
      <c r="BQ133" s="7">
        <f t="shared" si="99"/>
        <v>-0.26650569454208867</v>
      </c>
      <c r="BS133" s="1">
        <v>94</v>
      </c>
      <c r="BT133" s="1">
        <f t="shared" si="110"/>
        <v>-4.3872290460546803E-2</v>
      </c>
      <c r="BU133" s="1">
        <f t="shared" si="111"/>
        <v>1.94316800381099E-2</v>
      </c>
      <c r="BV133" s="1">
        <f t="shared" si="116"/>
        <v>0.3400517687016239</v>
      </c>
      <c r="BW133" s="1">
        <f t="shared" si="117"/>
        <v>-0.25922236218380201</v>
      </c>
      <c r="BX133" s="1">
        <f t="shared" si="112"/>
        <v>0.207869816870485</v>
      </c>
      <c r="BY133" s="1">
        <f t="shared" si="113"/>
        <v>-0.24004850775363701</v>
      </c>
      <c r="BZ133" s="1" t="e">
        <f t="shared" si="100"/>
        <v>#N/A</v>
      </c>
      <c r="CA133" s="1" t="e">
        <f t="shared" si="101"/>
        <v>#N/A</v>
      </c>
      <c r="CB133" s="1" t="e">
        <f t="shared" si="102"/>
        <v>#N/A</v>
      </c>
      <c r="CC133" s="1" t="e">
        <f t="shared" si="103"/>
        <v>#N/A</v>
      </c>
      <c r="CG133" s="6">
        <f t="shared" si="114"/>
        <v>-4.3872290460546803E-2</v>
      </c>
      <c r="CH133" s="6">
        <f t="shared" si="115"/>
        <v>1.94316800381099E-2</v>
      </c>
    </row>
    <row r="134" spans="2:86" hidden="1" x14ac:dyDescent="0.3">
      <c r="B134" s="49"/>
      <c r="C134" s="49"/>
      <c r="D134" s="49"/>
      <c r="E134" s="49"/>
      <c r="F134" s="49"/>
      <c r="G134" s="49">
        <v>95</v>
      </c>
      <c r="H134" s="49"/>
      <c r="I134" s="49"/>
      <c r="J134" s="1">
        <v>-4.2256279740831737E-2</v>
      </c>
      <c r="K134" s="1">
        <v>1.7327817179137388E-2</v>
      </c>
      <c r="L134" s="1">
        <v>3.2934066463275492E-3</v>
      </c>
      <c r="M134" s="1">
        <v>-0.317229955525417</v>
      </c>
      <c r="N134" s="1">
        <v>1.0447711778150348E-2</v>
      </c>
      <c r="O134" s="1">
        <v>-0.43599864116287307</v>
      </c>
      <c r="P134" s="1">
        <v>-2.8544243229242584E-2</v>
      </c>
      <c r="Q134" s="1">
        <v>-0.45968631882692268</v>
      </c>
      <c r="R134" s="1">
        <v>1.3839858636685498E-2</v>
      </c>
      <c r="S134" s="1">
        <v>-0.61868630450967332</v>
      </c>
      <c r="T134" s="1">
        <v>-1.9418501660800905E-2</v>
      </c>
      <c r="U134" s="1">
        <v>-0.6059667787750681</v>
      </c>
      <c r="V134" s="1">
        <v>-1.5547320787084363E-2</v>
      </c>
      <c r="W134" s="1">
        <v>-0.6396532166954747</v>
      </c>
      <c r="X134" s="1">
        <v>2.2912447416647618E-2</v>
      </c>
      <c r="Y134" s="1">
        <v>-0.62526122472354684</v>
      </c>
      <c r="Z134" s="1">
        <v>5.8007312209750386E-3</v>
      </c>
      <c r="AA134" s="1">
        <v>-0.68895469761969219</v>
      </c>
      <c r="AB134" s="1">
        <v>-7.6329974853703618E-3</v>
      </c>
      <c r="AC134" s="1">
        <v>-0.69470271533143124</v>
      </c>
      <c r="AD134" s="1">
        <v>-3.5110654441471052E-2</v>
      </c>
      <c r="AE134" s="1">
        <v>-0.66731352433411761</v>
      </c>
      <c r="AF134" s="1">
        <v>7.0025618114704674E-2</v>
      </c>
      <c r="AG134" s="1">
        <v>-0.67734858207168003</v>
      </c>
      <c r="AH134" s="1">
        <v>-6.6406461504820963E-2</v>
      </c>
      <c r="AI134" s="1">
        <v>-0.61758656078843799</v>
      </c>
      <c r="AL134" s="1">
        <f t="shared" si="104"/>
        <v>3.2934066463275492E-3</v>
      </c>
      <c r="AM134" s="1">
        <f t="shared" si="105"/>
        <v>-0.317229955525417</v>
      </c>
      <c r="AN134" s="1">
        <f t="shared" si="106"/>
        <v>1.0447711778150348E-2</v>
      </c>
      <c r="AO134" s="1">
        <f t="shared" si="107"/>
        <v>-0.43599864116287307</v>
      </c>
      <c r="AP134" s="1">
        <f t="shared" si="108"/>
        <v>-2.8544243229242584E-2</v>
      </c>
      <c r="AQ134" s="1">
        <f t="shared" si="109"/>
        <v>-0.45968631882692268</v>
      </c>
      <c r="AS134" s="1">
        <v>95</v>
      </c>
      <c r="AT134" s="6">
        <f t="shared" si="76"/>
        <v>0.20643438069350001</v>
      </c>
      <c r="AU134" s="6">
        <f t="shared" si="77"/>
        <v>-0.24089528363520801</v>
      </c>
      <c r="AV134" s="6">
        <f t="shared" si="78"/>
        <v>0.31469396871144889</v>
      </c>
      <c r="AW134" s="6">
        <f t="shared" si="79"/>
        <v>-0.22409920779579967</v>
      </c>
      <c r="AX134" s="6">
        <f t="shared" si="80"/>
        <v>0.34479265925656388</v>
      </c>
      <c r="AY134" s="6">
        <f t="shared" si="81"/>
        <v>-0.25838546533265949</v>
      </c>
      <c r="AZ134" s="7">
        <f t="shared" si="82"/>
        <v>0.49401715583469913</v>
      </c>
      <c r="BA134" s="7">
        <f t="shared" si="83"/>
        <v>-0.18903521544775667</v>
      </c>
      <c r="BB134" s="7">
        <f t="shared" si="84"/>
        <v>0.48726612193447022</v>
      </c>
      <c r="BC134" s="7">
        <f t="shared" si="85"/>
        <v>-0.22399702898579657</v>
      </c>
      <c r="BD134" s="7">
        <f t="shared" si="86"/>
        <v>0.51976856366571111</v>
      </c>
      <c r="BE134" s="7">
        <f t="shared" si="87"/>
        <v>-0.21433507149107919</v>
      </c>
      <c r="BF134" s="7">
        <f t="shared" si="88"/>
        <v>0.4989167497283965</v>
      </c>
      <c r="BG134" s="7">
        <f t="shared" si="89"/>
        <v>-0.17895873676391386</v>
      </c>
      <c r="BH134" s="7">
        <f t="shared" si="90"/>
        <v>0.56461399398692569</v>
      </c>
      <c r="BI134" s="7">
        <f t="shared" si="91"/>
        <v>-0.18475023204306315</v>
      </c>
      <c r="BJ134" s="7">
        <f t="shared" si="92"/>
        <v>0.57260742890302607</v>
      </c>
      <c r="BK134" s="7">
        <f t="shared" si="93"/>
        <v>-0.19698173942409405</v>
      </c>
      <c r="BL134" s="7">
        <f t="shared" si="94"/>
        <v>0.55040578631712389</v>
      </c>
      <c r="BM134" s="7">
        <f t="shared" si="95"/>
        <v>-0.22879803213352687</v>
      </c>
      <c r="BN134" s="7">
        <f t="shared" si="96"/>
        <v>0.54203166684292692</v>
      </c>
      <c r="BO134" s="7">
        <f t="shared" si="97"/>
        <v>-0.12351644630849017</v>
      </c>
      <c r="BP134" s="7">
        <f t="shared" si="98"/>
        <v>0.50686874694874962</v>
      </c>
      <c r="BQ134" s="7">
        <f t="shared" si="99"/>
        <v>-0.26825338216690514</v>
      </c>
      <c r="BS134" s="1">
        <v>95</v>
      </c>
      <c r="BT134" s="1">
        <f t="shared" si="110"/>
        <v>-4.2256279740831702E-2</v>
      </c>
      <c r="BU134" s="1">
        <f t="shared" si="111"/>
        <v>1.7327817179137402E-2</v>
      </c>
      <c r="BV134" s="1">
        <f t="shared" si="116"/>
        <v>0.34479265925656388</v>
      </c>
      <c r="BW134" s="1">
        <f t="shared" si="117"/>
        <v>-0.25838546533265949</v>
      </c>
      <c r="BX134" s="1">
        <f t="shared" si="112"/>
        <v>0.20643438069350001</v>
      </c>
      <c r="BY134" s="1">
        <f t="shared" si="113"/>
        <v>-0.24089528363520801</v>
      </c>
      <c r="BZ134" s="1" t="e">
        <f t="shared" si="100"/>
        <v>#N/A</v>
      </c>
      <c r="CA134" s="1" t="e">
        <f t="shared" si="101"/>
        <v>#N/A</v>
      </c>
      <c r="CB134" s="1" t="e">
        <f t="shared" si="102"/>
        <v>#N/A</v>
      </c>
      <c r="CC134" s="1" t="e">
        <f t="shared" si="103"/>
        <v>#N/A</v>
      </c>
      <c r="CG134" s="6">
        <f t="shared" si="114"/>
        <v>-4.2256279740831702E-2</v>
      </c>
      <c r="CH134" s="6">
        <f t="shared" si="115"/>
        <v>1.7327817179137402E-2</v>
      </c>
    </row>
    <row r="135" spans="2:86" hidden="1" x14ac:dyDescent="0.3">
      <c r="B135" s="49"/>
      <c r="C135" s="49"/>
      <c r="D135" s="49"/>
      <c r="E135" s="49"/>
      <c r="F135" s="49"/>
      <c r="G135" s="49">
        <v>96</v>
      </c>
      <c r="H135" s="49"/>
      <c r="I135" s="49"/>
      <c r="J135" s="1">
        <v>-3.9962168295362213E-2</v>
      </c>
      <c r="K135" s="1">
        <v>1.5808927846269177E-2</v>
      </c>
      <c r="L135" s="1">
        <v>2.6275813349924369E-3</v>
      </c>
      <c r="M135" s="1">
        <v>-0.31713321647420817</v>
      </c>
      <c r="N135" s="1">
        <v>1.1082689924821462E-2</v>
      </c>
      <c r="O135" s="1">
        <v>-0.42797699543409906</v>
      </c>
      <c r="P135" s="1">
        <v>-2.8393464696266024E-2</v>
      </c>
      <c r="Q135" s="1">
        <v>-0.46277970699098275</v>
      </c>
      <c r="R135" s="1">
        <v>1.3346198249651218E-2</v>
      </c>
      <c r="S135" s="1">
        <v>-0.61803644781232436</v>
      </c>
      <c r="T135" s="1">
        <v>-1.9256049688664865E-2</v>
      </c>
      <c r="U135" s="1">
        <v>-0.60488145805566551</v>
      </c>
      <c r="V135" s="1">
        <v>-1.6199398285053793E-2</v>
      </c>
      <c r="W135" s="1">
        <v>-0.64145247193819122</v>
      </c>
      <c r="X135" s="1">
        <v>2.270833712957375E-2</v>
      </c>
      <c r="Y135" s="1">
        <v>-0.62639088824215416</v>
      </c>
      <c r="Z135" s="1">
        <v>4.9439658650742794E-3</v>
      </c>
      <c r="AA135" s="1">
        <v>-0.68948847070951091</v>
      </c>
      <c r="AB135" s="1">
        <v>-7.6222676831045662E-3</v>
      </c>
      <c r="AC135" s="1">
        <v>-0.69379178033694999</v>
      </c>
      <c r="AD135" s="1">
        <v>-3.4476262000458113E-2</v>
      </c>
      <c r="AE135" s="1">
        <v>-0.66840306701513985</v>
      </c>
      <c r="AF135" s="1">
        <v>7.0619263338470226E-2</v>
      </c>
      <c r="AG135" s="1">
        <v>-0.67599283616901651</v>
      </c>
      <c r="AH135" s="1">
        <v>-6.8035959724275744E-2</v>
      </c>
      <c r="AI135" s="1">
        <v>-0.617764729195735</v>
      </c>
      <c r="AL135" s="1">
        <f t="shared" si="104"/>
        <v>2.6275813349924369E-3</v>
      </c>
      <c r="AM135" s="1">
        <f t="shared" si="105"/>
        <v>-0.31713321647420817</v>
      </c>
      <c r="AN135" s="1">
        <f t="shared" si="106"/>
        <v>1.1082689924821462E-2</v>
      </c>
      <c r="AO135" s="1">
        <f t="shared" si="107"/>
        <v>-0.42797699543409906</v>
      </c>
      <c r="AP135" s="1">
        <f t="shared" si="108"/>
        <v>-2.8393464696266024E-2</v>
      </c>
      <c r="AQ135" s="1">
        <f t="shared" si="109"/>
        <v>-0.46277970699098275</v>
      </c>
      <c r="AS135" s="1">
        <v>96</v>
      </c>
      <c r="AT135" s="6">
        <f t="shared" si="76"/>
        <v>0.20586214625017399</v>
      </c>
      <c r="AU135" s="6">
        <f t="shared" si="77"/>
        <v>-0.24124916148293801</v>
      </c>
      <c r="AV135" s="6">
        <f t="shared" si="78"/>
        <v>0.30668392700780739</v>
      </c>
      <c r="AW135" s="6">
        <f t="shared" si="79"/>
        <v>-0.22486682055665588</v>
      </c>
      <c r="AX135" s="6">
        <f t="shared" si="80"/>
        <v>0.34781286948612389</v>
      </c>
      <c r="AY135" s="6">
        <f t="shared" si="81"/>
        <v>-0.25769981624689081</v>
      </c>
      <c r="AZ135" s="7">
        <f t="shared" si="82"/>
        <v>0.49346289514739772</v>
      </c>
      <c r="BA135" s="7">
        <f t="shared" si="83"/>
        <v>-0.18963422245550235</v>
      </c>
      <c r="BB135" s="7">
        <f t="shared" si="84"/>
        <v>0.48616908018657795</v>
      </c>
      <c r="BC135" s="7">
        <f t="shared" si="85"/>
        <v>-0.22402550898925327</v>
      </c>
      <c r="BD135" s="7">
        <f t="shared" si="86"/>
        <v>0.52165371624760615</v>
      </c>
      <c r="BE135" s="7">
        <f t="shared" si="87"/>
        <v>-0.21466480507258887</v>
      </c>
      <c r="BF135" s="7">
        <f t="shared" si="88"/>
        <v>0.50006469449920954</v>
      </c>
      <c r="BG135" s="7">
        <f t="shared" si="89"/>
        <v>-0.17896358214571076</v>
      </c>
      <c r="BH135" s="7">
        <f t="shared" si="90"/>
        <v>0.56528843360686865</v>
      </c>
      <c r="BI135" s="7">
        <f t="shared" si="91"/>
        <v>-0.18550129248373176</v>
      </c>
      <c r="BJ135" s="7">
        <f t="shared" si="92"/>
        <v>0.57170846984736101</v>
      </c>
      <c r="BK135" s="7">
        <f t="shared" si="93"/>
        <v>-0.19712935483339905</v>
      </c>
      <c r="BL135" s="7">
        <f t="shared" si="94"/>
        <v>0.55136861530532477</v>
      </c>
      <c r="BM135" s="7">
        <f t="shared" si="95"/>
        <v>-0.22798408043811505</v>
      </c>
      <c r="BN135" s="7">
        <f t="shared" si="96"/>
        <v>0.54059343235558177</v>
      </c>
      <c r="BO135" s="7">
        <f t="shared" si="97"/>
        <v>-0.12316724269496417</v>
      </c>
      <c r="BP135" s="7">
        <f t="shared" si="98"/>
        <v>0.50732716797391741</v>
      </c>
      <c r="BQ135" s="7">
        <f t="shared" si="99"/>
        <v>-0.26982718602769884</v>
      </c>
      <c r="BS135" s="1">
        <v>96</v>
      </c>
      <c r="BT135" s="1">
        <f t="shared" si="110"/>
        <v>-3.9962168295362199E-2</v>
      </c>
      <c r="BU135" s="1">
        <f t="shared" si="111"/>
        <v>1.5808927846269201E-2</v>
      </c>
      <c r="BV135" s="1">
        <f t="shared" si="116"/>
        <v>0.34781286948612389</v>
      </c>
      <c r="BW135" s="1">
        <f t="shared" si="117"/>
        <v>-0.25769981624689081</v>
      </c>
      <c r="BX135" s="1">
        <f t="shared" si="112"/>
        <v>0.20586214625017399</v>
      </c>
      <c r="BY135" s="1">
        <f t="shared" si="113"/>
        <v>-0.24124916148293801</v>
      </c>
      <c r="BZ135" s="1" t="e">
        <f t="shared" si="100"/>
        <v>#N/A</v>
      </c>
      <c r="CA135" s="1" t="e">
        <f t="shared" si="101"/>
        <v>#N/A</v>
      </c>
      <c r="CB135" s="1" t="e">
        <f t="shared" si="102"/>
        <v>#N/A</v>
      </c>
      <c r="CC135" s="1" t="e">
        <f t="shared" si="103"/>
        <v>#N/A</v>
      </c>
      <c r="CG135" s="6">
        <f t="shared" si="114"/>
        <v>-3.9962168295362199E-2</v>
      </c>
      <c r="CH135" s="6">
        <f t="shared" si="115"/>
        <v>1.5808927846269201E-2</v>
      </c>
    </row>
    <row r="136" spans="2:86" hidden="1" x14ac:dyDescent="0.3">
      <c r="B136" s="49"/>
      <c r="C136" s="49"/>
      <c r="D136" s="49"/>
      <c r="E136" s="49"/>
      <c r="F136" s="49"/>
      <c r="G136" s="49">
        <v>97</v>
      </c>
      <c r="H136" s="49"/>
      <c r="I136" s="49"/>
      <c r="J136" s="1">
        <v>-3.4012082131552046E-2</v>
      </c>
      <c r="K136" s="1">
        <v>1.6271700394635439E-2</v>
      </c>
      <c r="L136" s="1">
        <v>2.5288085835815976E-3</v>
      </c>
      <c r="M136" s="1">
        <v>-0.31527500019523524</v>
      </c>
      <c r="N136" s="1">
        <v>1.1235323192382272E-2</v>
      </c>
      <c r="O136" s="1">
        <v>-0.42595491172764965</v>
      </c>
      <c r="P136" s="1">
        <v>-2.7936345834461328E-2</v>
      </c>
      <c r="Q136" s="1">
        <v>-0.46968929291009809</v>
      </c>
      <c r="R136" s="1">
        <v>1.289391145952646E-2</v>
      </c>
      <c r="S136" s="1">
        <v>-0.61726613098461036</v>
      </c>
      <c r="T136" s="1">
        <v>-1.8790535712426365E-2</v>
      </c>
      <c r="U136" s="1">
        <v>-0.60396225810356319</v>
      </c>
      <c r="V136" s="1">
        <v>-1.6980688959057758E-2</v>
      </c>
      <c r="W136" s="1">
        <v>-0.64416539546846041</v>
      </c>
      <c r="X136" s="1">
        <v>2.2422463959578479E-2</v>
      </c>
      <c r="Y136" s="1">
        <v>-0.62816199707407494</v>
      </c>
      <c r="Z136" s="1">
        <v>4.4560893214144618E-3</v>
      </c>
      <c r="AA136" s="1">
        <v>-0.68989732579812169</v>
      </c>
      <c r="AB136" s="1">
        <v>-7.5718156484932278E-3</v>
      </c>
      <c r="AC136" s="1">
        <v>-0.69240521980882563</v>
      </c>
      <c r="AD136" s="1">
        <v>-3.3992574879214421E-2</v>
      </c>
      <c r="AE136" s="1">
        <v>-0.66943621925696084</v>
      </c>
      <c r="AF136" s="1">
        <v>7.106046239509356E-2</v>
      </c>
      <c r="AG136" s="1">
        <v>-0.67404276171931943</v>
      </c>
      <c r="AH136" s="1">
        <v>-6.946275497719652E-2</v>
      </c>
      <c r="AI136" s="1">
        <v>-0.61836470329452931</v>
      </c>
      <c r="AL136" s="1">
        <f t="shared" si="104"/>
        <v>2.5288085835815976E-3</v>
      </c>
      <c r="AM136" s="1">
        <f t="shared" si="105"/>
        <v>-0.31527500019523524</v>
      </c>
      <c r="AN136" s="1">
        <f t="shared" si="106"/>
        <v>1.1235323192382272E-2</v>
      </c>
      <c r="AO136" s="1">
        <f t="shared" si="107"/>
        <v>-0.42595491172764965</v>
      </c>
      <c r="AP136" s="1">
        <f t="shared" si="108"/>
        <v>-2.7936345834461328E-2</v>
      </c>
      <c r="AQ136" s="1">
        <f t="shared" si="109"/>
        <v>-0.46968929291009809</v>
      </c>
      <c r="AS136" s="1">
        <v>97</v>
      </c>
      <c r="AT136" s="6">
        <f t="shared" ref="AT136:AT167" si="118">IMREAL(IMPRODUCT(COMPLEX((AL136-AT$35),(AM136-AU$35)),AT$36))+AT$37</f>
        <v>0.20459204353258301</v>
      </c>
      <c r="AU136" s="6">
        <f t="shared" ref="AU136:AU167" si="119">IMAGINARY(IMPRODUCT(COMPLEX((AL136-AT$35),(AM136-AU$35)),AT$36))+AU$37</f>
        <v>-0.23988917512909899</v>
      </c>
      <c r="AV136" s="6">
        <f t="shared" ref="AV136:AV145" si="120">IMREAL(IMPRODUCT(COMPLEX((AN136-AV$35),(AO136-AW$35)),AV$36))+AV$37</f>
        <v>0.3046660588076931</v>
      </c>
      <c r="AW136" s="6">
        <f t="shared" ref="AW136:AW145" si="121">IMAGINARY(IMPRODUCT(COMPLEX((AN136-AV$35),(AO136-AW$35)),AV$36))+AW$37</f>
        <v>-0.22506763728210938</v>
      </c>
      <c r="AX136" s="6">
        <f t="shared" ref="AX136:AX167" si="122">IMREAL(IMPRODUCT(COMPLEX((AP136-AX$35),(AQ136-AY$35)),AX$36))+AX$37</f>
        <v>0.35453810541204289</v>
      </c>
      <c r="AY136" s="6">
        <f t="shared" ref="AY136:AY167" si="123">IMAGINARY(IMPRODUCT(COMPLEX((AP136-AX$35),(AQ136-AY$35)),AX$36))+AY$37</f>
        <v>-0.25604980504445007</v>
      </c>
      <c r="AZ136" s="7">
        <f t="shared" ref="AZ136:AZ167" si="124">IMREAL(IMPRODUCT(COMPLEX(R136-AZ$35,S136-BA$35),AZ$36))+AZ$37</f>
        <v>0.49278281994007722</v>
      </c>
      <c r="BA136" s="7">
        <f t="shared" ref="BA136:BA167" si="125">IMAGINARY(IMPRODUCT(COMPLEX(R136-AZ$35,S136-BA$35),AZ$36))+BA$37</f>
        <v>-0.19021340210636087</v>
      </c>
      <c r="BB136" s="7">
        <f t="shared" ref="BB136:BB160" si="126">IMREAL(IMPRODUCT(COMPLEX(T136-BB$35,U136-BC$35),BB$36))+BB$37</f>
        <v>0.48518300929352681</v>
      </c>
      <c r="BC136" s="7">
        <f t="shared" ref="BC136:BC160" si="127">IMAGINARY(IMPRODUCT(COMPLEX(T136-BB$35,U136-BC$35),BB$36))+BC$37</f>
        <v>-0.22372668461291217</v>
      </c>
      <c r="BD136" s="7">
        <f t="shared" ref="BD136:BD167" si="128">IMREAL(IMPRODUCT(COMPLEX(V136-BD$35,W136-BE$35),BD$36))+BD$37</f>
        <v>0.52446109407531349</v>
      </c>
      <c r="BE136" s="7">
        <f t="shared" ref="BE136:BE167" si="129">IMAGINARY(IMPRODUCT(COMPLEX(V136-BD$35,W136-BE$35),BD$36))+BE$37</f>
        <v>-0.21496313195852315</v>
      </c>
      <c r="BF136" s="7">
        <f t="shared" ref="BF136:BF167" si="130">IMREAL(IMPRODUCT(COMPLEX(X136-BF$35,Y136-BG$35),BF$36))+BF$37</f>
        <v>0.50185853756332699</v>
      </c>
      <c r="BG136" s="7">
        <f t="shared" ref="BG136:BG167" si="131">IMAGINARY(IMPRODUCT(COMPLEX(X136-BF$35,Y136-BG$35),BF$36))+BG$37</f>
        <v>-0.17893756243878736</v>
      </c>
      <c r="BH136" s="7">
        <f t="shared" ref="BH136:BH167" si="132">IMREAL(IMPRODUCT(COMPLEX(Z136-BH$35,AA136-BI$35),BH$36))+BH$37</f>
        <v>0.56577579614072404</v>
      </c>
      <c r="BI136" s="7">
        <f t="shared" ref="BI136:BI167" si="133">IMAGINARY(IMPRODUCT(COMPLEX(Z136-BH$35,AA136-BI$35),BH$36))+BI$37</f>
        <v>-0.18591076014537367</v>
      </c>
      <c r="BJ136" s="7">
        <f t="shared" ref="BJ136:BJ167" si="134">IMREAL(IMPRODUCT(COMPLEX(AB136-BJ$35,AC136-BK$35),BJ$36))+BJ$37</f>
        <v>0.57033421338537404</v>
      </c>
      <c r="BK136" s="7">
        <f t="shared" ref="BK136:BK167" si="135">IMAGINARY(IMPRODUCT(COMPLEX(AB136-BJ$35,AC136-BK$35),BJ$36))+BK$37</f>
        <v>-0.19732044298749227</v>
      </c>
      <c r="BL136" s="7">
        <f t="shared" ref="BL136:BL167" si="136">IMREAL(IMPRODUCT(COMPLEX(AD136-BL$35,AE136-BM$35),BL$36))+BL$37</f>
        <v>0.55230208025594707</v>
      </c>
      <c r="BM136" s="7">
        <f t="shared" ref="BM136:BM167" si="137">IMAGINARY(IMPRODUCT(COMPLEX(AD136-BL$35,AE136-BM$35),BL$36))+BM$37</f>
        <v>-0.22732833660703736</v>
      </c>
      <c r="BN136" s="7">
        <f t="shared" ref="BN136:BN140" si="138">IMREAL(IMPRODUCT(COMPLEX(AF136-BN$35,AG136-BO$35),BN$36))+BN$37</f>
        <v>0.53859637050639808</v>
      </c>
      <c r="BO136" s="7">
        <f t="shared" ref="BO136:BO140" si="139">IMAGINARY(IMPRODUCT(COMPLEX(AF136-BN$35,AG136-BO$35),BN$36))+BO$37</f>
        <v>-0.12307137331788447</v>
      </c>
      <c r="BP136" s="7">
        <f t="shared" ref="BP136:BP158" si="140">IMREAL(IMPRODUCT(COMPLEX(AH136-BP$35,AI136-BQ$35),BP$36))+BP$37</f>
        <v>0.50816578751358998</v>
      </c>
      <c r="BQ136" s="7">
        <f t="shared" ref="BQ136:BQ158" si="141">IMAGINARY(IMPRODUCT(COMPLEX(AH136-BP$35,AI136-BQ$35),BP$36))+BQ$37</f>
        <v>-0.27112812064583325</v>
      </c>
      <c r="BS136" s="1">
        <v>97</v>
      </c>
      <c r="BT136" s="1">
        <f t="shared" si="110"/>
        <v>-3.4012082131551997E-2</v>
      </c>
      <c r="BU136" s="1">
        <f t="shared" si="111"/>
        <v>1.6271700394635401E-2</v>
      </c>
      <c r="BV136" s="1">
        <f t="shared" si="116"/>
        <v>0.35453810541204289</v>
      </c>
      <c r="BW136" s="1">
        <f t="shared" si="117"/>
        <v>-0.25604980504445007</v>
      </c>
      <c r="BX136" s="1">
        <f t="shared" si="112"/>
        <v>0.20459204353258301</v>
      </c>
      <c r="BY136" s="1">
        <f t="shared" si="113"/>
        <v>-0.23988917512909899</v>
      </c>
      <c r="BZ136" s="1" t="e">
        <f t="shared" si="100"/>
        <v>#N/A</v>
      </c>
      <c r="CA136" s="1" t="e">
        <f t="shared" si="101"/>
        <v>#N/A</v>
      </c>
      <c r="CB136" s="1" t="e">
        <f t="shared" si="102"/>
        <v>#N/A</v>
      </c>
      <c r="CC136" s="1" t="e">
        <f t="shared" si="103"/>
        <v>#N/A</v>
      </c>
      <c r="CG136" s="6">
        <f t="shared" si="114"/>
        <v>-3.4012082131551997E-2</v>
      </c>
      <c r="CH136" s="6">
        <f t="shared" si="115"/>
        <v>1.6271700394635401E-2</v>
      </c>
    </row>
    <row r="137" spans="2:86" hidden="1" x14ac:dyDescent="0.3">
      <c r="B137" s="49"/>
      <c r="C137" s="49"/>
      <c r="D137" s="49"/>
      <c r="E137" s="49"/>
      <c r="F137" s="49"/>
      <c r="G137" s="49">
        <v>98</v>
      </c>
      <c r="H137" s="49"/>
      <c r="I137" s="49"/>
      <c r="J137" s="1">
        <v>-2.5970977959245221E-2</v>
      </c>
      <c r="K137" s="1">
        <v>2.0062403683958393E-2</v>
      </c>
      <c r="L137" s="1">
        <v>2.4543426169849644E-3</v>
      </c>
      <c r="M137" s="1">
        <v>-0.31313135002551074</v>
      </c>
      <c r="N137" s="1">
        <v>1.1394692075012066E-2</v>
      </c>
      <c r="O137" s="1">
        <v>-0.42206823405839361</v>
      </c>
      <c r="P137" s="1">
        <v>-2.7774129771548681E-2</v>
      </c>
      <c r="Q137" s="1">
        <v>-0.47936028577229856</v>
      </c>
      <c r="R137" s="1">
        <v>1.2405066874570558E-2</v>
      </c>
      <c r="S137" s="1">
        <v>-0.61616323096066161</v>
      </c>
      <c r="T137" s="1">
        <v>-1.810806659863792E-2</v>
      </c>
      <c r="U137" s="1">
        <v>-0.60247609507434563</v>
      </c>
      <c r="V137" s="1">
        <v>-1.7922218939378121E-2</v>
      </c>
      <c r="W137" s="1">
        <v>-0.64755851850309265</v>
      </c>
      <c r="X137" s="1">
        <v>2.2315377441741873E-2</v>
      </c>
      <c r="Y137" s="1">
        <v>-0.63049928804223332</v>
      </c>
      <c r="Z137" s="1">
        <v>3.9704579827777586E-3</v>
      </c>
      <c r="AA137" s="1">
        <v>-0.69030813323892637</v>
      </c>
      <c r="AB137" s="1">
        <v>-7.4226722104792061E-3</v>
      </c>
      <c r="AC137" s="1">
        <v>-0.69060339396905401</v>
      </c>
      <c r="AD137" s="1">
        <v>-3.3572876101126629E-2</v>
      </c>
      <c r="AE137" s="1">
        <v>-0.67057792228076396</v>
      </c>
      <c r="AF137" s="1">
        <v>7.2112552453195755E-2</v>
      </c>
      <c r="AG137" s="1">
        <v>-0.6693925841854268</v>
      </c>
      <c r="AH137" s="1">
        <v>-7.0578296481600952E-2</v>
      </c>
      <c r="AI137" s="1">
        <v>-0.61934089566109241</v>
      </c>
      <c r="AL137" s="1">
        <f t="shared" si="104"/>
        <v>2.4543426169849644E-3</v>
      </c>
      <c r="AM137" s="1">
        <f t="shared" si="105"/>
        <v>-0.31313135002551074</v>
      </c>
      <c r="AN137" s="1">
        <f t="shared" si="106"/>
        <v>1.1394692075012066E-2</v>
      </c>
      <c r="AO137" s="1">
        <f t="shared" si="107"/>
        <v>-0.42206823405839361</v>
      </c>
      <c r="AP137" s="1">
        <f t="shared" si="108"/>
        <v>-2.7774129771548681E-2</v>
      </c>
      <c r="AQ137" s="1">
        <f t="shared" si="109"/>
        <v>-0.47936028577229856</v>
      </c>
      <c r="AS137" s="1">
        <v>98</v>
      </c>
      <c r="AT137" s="6">
        <f t="shared" si="118"/>
        <v>0.203157087524069</v>
      </c>
      <c r="AU137" s="6">
        <f t="shared" si="119"/>
        <v>-0.238294909629263</v>
      </c>
      <c r="AV137" s="6">
        <f t="shared" si="120"/>
        <v>0.30081075438950489</v>
      </c>
      <c r="AW137" s="6">
        <f t="shared" si="121"/>
        <v>-0.22558560406535166</v>
      </c>
      <c r="AX137" s="6">
        <f t="shared" si="122"/>
        <v>0.36403400563835087</v>
      </c>
      <c r="AY137" s="6">
        <f t="shared" si="123"/>
        <v>-0.25421070312127952</v>
      </c>
      <c r="AZ137" s="7">
        <f t="shared" si="124"/>
        <v>0.49178156241703502</v>
      </c>
      <c r="BA137" s="7">
        <f t="shared" si="125"/>
        <v>-0.19088633662295107</v>
      </c>
      <c r="BB137" s="7">
        <f t="shared" si="126"/>
        <v>0.48360091490218993</v>
      </c>
      <c r="BC137" s="7">
        <f t="shared" si="127"/>
        <v>-0.22331265324020147</v>
      </c>
      <c r="BD137" s="7">
        <f t="shared" si="128"/>
        <v>0.52796616291204512</v>
      </c>
      <c r="BE137" s="7">
        <f t="shared" si="129"/>
        <v>-0.21530114835127243</v>
      </c>
      <c r="BF137" s="7">
        <f t="shared" si="130"/>
        <v>0.5041789152084899</v>
      </c>
      <c r="BG137" s="7">
        <f t="shared" si="131"/>
        <v>-0.17863715575449785</v>
      </c>
      <c r="BH137" s="7">
        <f t="shared" si="132"/>
        <v>0.56626469149039549</v>
      </c>
      <c r="BI137" s="7">
        <f t="shared" si="133"/>
        <v>-0.18631767768930105</v>
      </c>
      <c r="BJ137" s="7">
        <f t="shared" si="134"/>
        <v>0.56853386284256702</v>
      </c>
      <c r="BK137" s="7">
        <f t="shared" si="135"/>
        <v>-0.19748644914697466</v>
      </c>
      <c r="BL137" s="7">
        <f t="shared" si="136"/>
        <v>0.55335355831744182</v>
      </c>
      <c r="BM137" s="7">
        <f t="shared" si="137"/>
        <v>-0.22671675934692656</v>
      </c>
      <c r="BN137" s="7">
        <f t="shared" si="138"/>
        <v>0.53383414609680646</v>
      </c>
      <c r="BO137" s="7">
        <f t="shared" si="139"/>
        <v>-0.12284276172638656</v>
      </c>
      <c r="BP137" s="7">
        <f t="shared" si="140"/>
        <v>0.50932086107396446</v>
      </c>
      <c r="BQ137" s="7">
        <f t="shared" si="141"/>
        <v>-0.27205720054267168</v>
      </c>
      <c r="BS137" s="1">
        <v>98</v>
      </c>
      <c r="BT137" s="1">
        <f t="shared" si="110"/>
        <v>-2.59709779592452E-2</v>
      </c>
      <c r="BU137" s="1">
        <f t="shared" si="111"/>
        <v>2.00624036839584E-2</v>
      </c>
      <c r="BV137" s="1">
        <f t="shared" si="116"/>
        <v>0.36403400563835087</v>
      </c>
      <c r="BW137" s="1">
        <f t="shared" si="117"/>
        <v>-0.25421070312127952</v>
      </c>
      <c r="BX137" s="1">
        <f t="shared" si="112"/>
        <v>0.203157087524069</v>
      </c>
      <c r="BY137" s="1">
        <f t="shared" si="113"/>
        <v>-0.238294909629263</v>
      </c>
      <c r="BZ137" s="1" t="e">
        <f t="shared" si="100"/>
        <v>#N/A</v>
      </c>
      <c r="CA137" s="1" t="e">
        <f t="shared" si="101"/>
        <v>#N/A</v>
      </c>
      <c r="CB137" s="1" t="e">
        <f t="shared" si="102"/>
        <v>#N/A</v>
      </c>
      <c r="CC137" s="1" t="e">
        <f t="shared" si="103"/>
        <v>#N/A</v>
      </c>
      <c r="CG137" s="6">
        <f t="shared" si="114"/>
        <v>-2.59709779592452E-2</v>
      </c>
      <c r="CH137" s="6">
        <f t="shared" si="115"/>
        <v>2.00624036839584E-2</v>
      </c>
    </row>
    <row r="138" spans="2:86" hidden="1" x14ac:dyDescent="0.3">
      <c r="B138" s="49"/>
      <c r="C138" s="49"/>
      <c r="D138" s="49"/>
      <c r="E138" s="49"/>
      <c r="F138" s="49"/>
      <c r="G138" s="49">
        <v>99</v>
      </c>
      <c r="H138" s="49"/>
      <c r="I138" s="49"/>
      <c r="J138" s="1">
        <v>-1.7800676880505541E-2</v>
      </c>
      <c r="K138" s="1">
        <v>2.5225903418438542E-2</v>
      </c>
      <c r="L138" s="1">
        <v>2.3708958302963486E-3</v>
      </c>
      <c r="M138" s="1">
        <v>-0.31089222983350345</v>
      </c>
      <c r="N138" s="1">
        <v>1.1616340992627917E-2</v>
      </c>
      <c r="O138" s="1">
        <v>-0.41710805553530905</v>
      </c>
      <c r="P138" s="1">
        <v>-2.7760243666569442E-2</v>
      </c>
      <c r="Q138" s="1">
        <v>-0.4897644845009268</v>
      </c>
      <c r="R138" s="1">
        <v>1.2222595157646033E-2</v>
      </c>
      <c r="S138" s="1">
        <v>-0.61493645419000809</v>
      </c>
      <c r="T138" s="1">
        <v>-1.7273069969699462E-2</v>
      </c>
      <c r="U138" s="1">
        <v>-0.60071943364865998</v>
      </c>
      <c r="V138" s="1">
        <v>-1.8871607137278913E-2</v>
      </c>
      <c r="W138" s="1">
        <v>-0.65095613194777069</v>
      </c>
      <c r="X138" s="1">
        <v>2.2328653436660535E-2</v>
      </c>
      <c r="Y138" s="1">
        <v>-0.63290686368937299</v>
      </c>
      <c r="Z138" s="1">
        <v>3.4861444818718073E-3</v>
      </c>
      <c r="AA138" s="1">
        <v>-0.69071991685582801</v>
      </c>
      <c r="AB138" s="1">
        <v>-7.2257449525187072E-3</v>
      </c>
      <c r="AC138" s="1">
        <v>-0.68873831191819912</v>
      </c>
      <c r="AD138" s="1">
        <v>-3.3142537003581926E-2</v>
      </c>
      <c r="AE138" s="1">
        <v>-0.67173953929694497</v>
      </c>
      <c r="AF138" s="1">
        <v>7.3368272845123844E-2</v>
      </c>
      <c r="AG138" s="1">
        <v>-0.6638423722901351</v>
      </c>
      <c r="AH138" s="1">
        <v>-7.127403345550716E-2</v>
      </c>
      <c r="AI138" s="1">
        <v>-0.62064771887169667</v>
      </c>
      <c r="AL138" s="1">
        <f t="shared" si="104"/>
        <v>2.3708958302963486E-3</v>
      </c>
      <c r="AM138" s="1">
        <f t="shared" si="105"/>
        <v>-0.31089222983350345</v>
      </c>
      <c r="AN138" s="1">
        <f t="shared" si="106"/>
        <v>1.1616340992627917E-2</v>
      </c>
      <c r="AO138" s="1">
        <f t="shared" si="107"/>
        <v>-0.41710805553530905</v>
      </c>
      <c r="AP138" s="1">
        <f t="shared" si="108"/>
        <v>-2.7760243666569442E-2</v>
      </c>
      <c r="AQ138" s="1">
        <f t="shared" si="109"/>
        <v>-0.4897644845009268</v>
      </c>
      <c r="AS138" s="1">
        <v>99</v>
      </c>
      <c r="AT138" s="6">
        <f t="shared" si="118"/>
        <v>0.20165388486080801</v>
      </c>
      <c r="AU138" s="6">
        <f t="shared" si="119"/>
        <v>-0.23663328260925101</v>
      </c>
      <c r="AV138" s="6">
        <f t="shared" si="120"/>
        <v>0.29588744319302068</v>
      </c>
      <c r="AW138" s="6">
        <f t="shared" si="121"/>
        <v>-0.22622864845427318</v>
      </c>
      <c r="AX138" s="6">
        <f t="shared" si="122"/>
        <v>0.37427772991335889</v>
      </c>
      <c r="AY138" s="6">
        <f t="shared" si="123"/>
        <v>-0.25239035782812591</v>
      </c>
      <c r="AZ138" s="7">
        <f t="shared" si="124"/>
        <v>0.49060510902319993</v>
      </c>
      <c r="BA138" s="7">
        <f t="shared" si="125"/>
        <v>-0.19127906373511197</v>
      </c>
      <c r="BB138" s="7">
        <f t="shared" si="126"/>
        <v>0.48172594546778402</v>
      </c>
      <c r="BC138" s="7">
        <f t="shared" si="127"/>
        <v>-0.22279538314163197</v>
      </c>
      <c r="BD138" s="7">
        <f t="shared" si="128"/>
        <v>0.53147701850456641</v>
      </c>
      <c r="BE138" s="7">
        <f t="shared" si="129"/>
        <v>-0.21564612382609843</v>
      </c>
      <c r="BF138" s="7">
        <f t="shared" si="130"/>
        <v>0.50654760901943208</v>
      </c>
      <c r="BG138" s="7">
        <f t="shared" si="131"/>
        <v>-0.17820601032805206</v>
      </c>
      <c r="BH138" s="7">
        <f t="shared" si="132"/>
        <v>0.56675431934573572</v>
      </c>
      <c r="BI138" s="7">
        <f t="shared" si="133"/>
        <v>-0.18672312790521367</v>
      </c>
      <c r="BJ138" s="7">
        <f t="shared" si="134"/>
        <v>0.56666291951940329</v>
      </c>
      <c r="BK138" s="7">
        <f t="shared" si="135"/>
        <v>-0.19761638175588597</v>
      </c>
      <c r="BL138" s="7">
        <f t="shared" si="136"/>
        <v>0.55442280016094037</v>
      </c>
      <c r="BM138" s="7">
        <f t="shared" si="137"/>
        <v>-0.22609124538923348</v>
      </c>
      <c r="BN138" s="7">
        <f t="shared" si="138"/>
        <v>0.52815020083374509</v>
      </c>
      <c r="BO138" s="7">
        <f t="shared" si="139"/>
        <v>-0.12256990273008306</v>
      </c>
      <c r="BP138" s="7">
        <f t="shared" si="140"/>
        <v>0.51072864416123809</v>
      </c>
      <c r="BQ138" s="7">
        <f t="shared" si="141"/>
        <v>-0.27251544023957747</v>
      </c>
      <c r="BS138" s="1">
        <v>99</v>
      </c>
      <c r="BT138" s="1">
        <f t="shared" si="110"/>
        <v>-1.78006768805055E-2</v>
      </c>
      <c r="BU138" s="1">
        <f t="shared" si="111"/>
        <v>2.52259034184385E-2</v>
      </c>
      <c r="BV138" s="1">
        <f t="shared" si="116"/>
        <v>0.37427772991335889</v>
      </c>
      <c r="BW138" s="1">
        <f t="shared" si="117"/>
        <v>-0.25239035782812591</v>
      </c>
      <c r="BX138" s="1">
        <f t="shared" si="112"/>
        <v>0.20165388486080801</v>
      </c>
      <c r="BY138" s="1">
        <f t="shared" si="113"/>
        <v>-0.23663328260925101</v>
      </c>
      <c r="BZ138" s="1" t="e">
        <f t="shared" si="100"/>
        <v>#N/A</v>
      </c>
      <c r="CA138" s="1" t="e">
        <f t="shared" si="101"/>
        <v>#N/A</v>
      </c>
      <c r="CB138" s="1" t="e">
        <f t="shared" si="102"/>
        <v>#N/A</v>
      </c>
      <c r="CC138" s="1" t="e">
        <f t="shared" si="103"/>
        <v>#N/A</v>
      </c>
      <c r="CG138" s="6">
        <f t="shared" si="114"/>
        <v>-1.78006768805055E-2</v>
      </c>
      <c r="CH138" s="6">
        <f t="shared" si="115"/>
        <v>2.52259034184385E-2</v>
      </c>
    </row>
    <row r="139" spans="2:86" hidden="1" x14ac:dyDescent="0.3">
      <c r="B139" s="49"/>
      <c r="C139" s="49"/>
      <c r="D139" s="49"/>
      <c r="E139" s="49"/>
      <c r="F139" s="49"/>
      <c r="G139" s="49">
        <v>100</v>
      </c>
      <c r="H139" s="49"/>
      <c r="I139" s="49"/>
      <c r="J139" s="1">
        <v>-1.1462999997396814E-2</v>
      </c>
      <c r="K139" s="1">
        <v>2.9807065302276212E-2</v>
      </c>
      <c r="L139" s="1">
        <v>2.2451806186093251E-3</v>
      </c>
      <c r="M139" s="1">
        <v>-0.30874760348768193</v>
      </c>
      <c r="N139" s="1">
        <v>1.1955814365147125E-2</v>
      </c>
      <c r="O139" s="1">
        <v>-0.41186546926737339</v>
      </c>
      <c r="P139" s="1">
        <v>-2.774811467856474E-2</v>
      </c>
      <c r="Q139" s="1">
        <v>-0.49887368801932569</v>
      </c>
      <c r="R139" s="1">
        <v>1.2689426971615405E-2</v>
      </c>
      <c r="S139" s="1">
        <v>-0.61379450712218075</v>
      </c>
      <c r="T139" s="1">
        <v>-1.6349973448010202E-2</v>
      </c>
      <c r="U139" s="1">
        <v>-0.5989887385071534</v>
      </c>
      <c r="V139" s="1">
        <v>-1.9676472464024625E-2</v>
      </c>
      <c r="W139" s="1">
        <v>-0.65368252670817806</v>
      </c>
      <c r="X139" s="1">
        <v>2.2403867804931303E-2</v>
      </c>
      <c r="Y139" s="1">
        <v>-0.63488882655823742</v>
      </c>
      <c r="Z139" s="1">
        <v>3.0022214514047207E-3</v>
      </c>
      <c r="AA139" s="1">
        <v>-0.69113170047272954</v>
      </c>
      <c r="AB139" s="1">
        <v>-7.0319414580686489E-3</v>
      </c>
      <c r="AC139" s="1">
        <v>-0.6871619827568255</v>
      </c>
      <c r="AD139" s="1">
        <v>-3.2626928923967478E-2</v>
      </c>
      <c r="AE139" s="1">
        <v>-0.67283243351589983</v>
      </c>
      <c r="AF139" s="1">
        <v>7.4420362903225803E-2</v>
      </c>
      <c r="AG139" s="1">
        <v>-0.65919219475624236</v>
      </c>
      <c r="AH139" s="1">
        <v>-7.1864449163351898E-2</v>
      </c>
      <c r="AI139" s="1">
        <v>-0.62255760740540211</v>
      </c>
      <c r="AL139" s="1">
        <f t="shared" si="104"/>
        <v>2.2451806186093251E-3</v>
      </c>
      <c r="AM139" s="1">
        <f t="shared" si="105"/>
        <v>-0.30874760348768193</v>
      </c>
      <c r="AN139" s="1">
        <f t="shared" si="106"/>
        <v>1.1955814365147125E-2</v>
      </c>
      <c r="AO139" s="1">
        <f t="shared" si="107"/>
        <v>-0.41186546926737339</v>
      </c>
      <c r="AP139" s="1">
        <f t="shared" si="108"/>
        <v>-2.774811467856474E-2</v>
      </c>
      <c r="AQ139" s="1">
        <f t="shared" si="109"/>
        <v>-0.49887368801932569</v>
      </c>
      <c r="AS139" s="1">
        <v>100</v>
      </c>
      <c r="AT139" s="6">
        <f t="shared" si="118"/>
        <v>0.200179042178979</v>
      </c>
      <c r="AU139" s="6">
        <f t="shared" si="119"/>
        <v>-0.23507121169489001</v>
      </c>
      <c r="AV139" s="6">
        <f t="shared" si="120"/>
        <v>0.29066555465801802</v>
      </c>
      <c r="AW139" s="6">
        <f t="shared" si="121"/>
        <v>-0.22680469799676378</v>
      </c>
      <c r="AX139" s="6">
        <f t="shared" si="122"/>
        <v>0.38324643798538094</v>
      </c>
      <c r="AY139" s="6">
        <f t="shared" si="123"/>
        <v>-0.25079661651573554</v>
      </c>
      <c r="AZ139" s="7">
        <f t="shared" si="124"/>
        <v>0.48939944620350123</v>
      </c>
      <c r="BA139" s="7">
        <f t="shared" si="125"/>
        <v>-0.19101762117268237</v>
      </c>
      <c r="BB139" s="7">
        <f t="shared" si="126"/>
        <v>0.47986124944552572</v>
      </c>
      <c r="BC139" s="7">
        <f t="shared" si="127"/>
        <v>-0.22218684258771337</v>
      </c>
      <c r="BD139" s="7">
        <f t="shared" si="128"/>
        <v>0.53430175659964418</v>
      </c>
      <c r="BE139" s="7">
        <f t="shared" si="129"/>
        <v>-0.21596532795826287</v>
      </c>
      <c r="BF139" s="7">
        <f t="shared" si="130"/>
        <v>0.50848640058088745</v>
      </c>
      <c r="BG139" s="7">
        <f t="shared" si="131"/>
        <v>-0.17778777439465915</v>
      </c>
      <c r="BH139" s="7">
        <f t="shared" si="132"/>
        <v>0.56724387939659593</v>
      </c>
      <c r="BI139" s="7">
        <f t="shared" si="133"/>
        <v>-0.18712819358281066</v>
      </c>
      <c r="BJ139" s="7">
        <f t="shared" si="134"/>
        <v>0.56507688471634643</v>
      </c>
      <c r="BK139" s="7">
        <f t="shared" si="135"/>
        <v>-0.19769924925826651</v>
      </c>
      <c r="BL139" s="7">
        <f t="shared" si="136"/>
        <v>0.55540955645757395</v>
      </c>
      <c r="BM139" s="7">
        <f t="shared" si="137"/>
        <v>-0.22539369146540927</v>
      </c>
      <c r="BN139" s="7">
        <f t="shared" si="138"/>
        <v>0.52338797642415347</v>
      </c>
      <c r="BO139" s="7">
        <f t="shared" si="139"/>
        <v>-0.12234129113858526</v>
      </c>
      <c r="BP139" s="7">
        <f t="shared" si="140"/>
        <v>0.5127120418083535</v>
      </c>
      <c r="BQ139" s="7">
        <f t="shared" si="141"/>
        <v>-0.27276523754273818</v>
      </c>
      <c r="BS139" s="1">
        <v>100</v>
      </c>
      <c r="BT139" s="1">
        <f t="shared" si="110"/>
        <v>-1.14629999973968E-2</v>
      </c>
      <c r="BU139" s="1">
        <f t="shared" si="111"/>
        <v>2.9807065302276201E-2</v>
      </c>
      <c r="BV139" s="1">
        <f t="shared" ref="BV139:BV170" si="142">IF(ISERROR(MATCH($BS139,$DO$218:$DO$403)),AX139,IF(ISNA(INDEX($DP$218:$DP$403,MATCH($BS139,$DO$218:$DO$403),1)),NA(),AX139))</f>
        <v>0.38324643798538094</v>
      </c>
      <c r="BW139" s="1">
        <f t="shared" ref="BW139:BW170" si="143">IF(ISERROR(MATCH($BS139,$DO$218:$DO$403)),AY139,IF(ISNA(INDEX($DP$218:$DP$403,MATCH($BS139,$DO$218:$DO$403),1)),NA(),AY139))</f>
        <v>-0.25079661651573554</v>
      </c>
      <c r="BX139" s="1">
        <f t="shared" si="112"/>
        <v>0.200179042178979</v>
      </c>
      <c r="BY139" s="1">
        <f t="shared" si="113"/>
        <v>-0.23507121169489001</v>
      </c>
      <c r="BZ139" s="1" t="e">
        <f t="shared" si="100"/>
        <v>#N/A</v>
      </c>
      <c r="CA139" s="1" t="e">
        <f t="shared" si="101"/>
        <v>#N/A</v>
      </c>
      <c r="CB139" s="1" t="e">
        <f t="shared" si="102"/>
        <v>#N/A</v>
      </c>
      <c r="CC139" s="1" t="e">
        <f t="shared" si="103"/>
        <v>#N/A</v>
      </c>
      <c r="CG139" s="6">
        <f t="shared" si="114"/>
        <v>-1.14629999973968E-2</v>
      </c>
      <c r="CH139" s="6">
        <f t="shared" si="115"/>
        <v>2.9807065302276201E-2</v>
      </c>
    </row>
    <row r="140" spans="2:86" hidden="1" x14ac:dyDescent="0.3">
      <c r="B140" s="49"/>
      <c r="C140" s="49"/>
      <c r="D140" s="49"/>
      <c r="E140" s="49"/>
      <c r="F140" s="49"/>
      <c r="G140" s="49">
        <v>101</v>
      </c>
      <c r="H140" s="49"/>
      <c r="I140" s="49"/>
      <c r="J140" s="1">
        <v>-8.9197684119827186E-3</v>
      </c>
      <c r="K140" s="1">
        <v>3.1850755039671788E-2</v>
      </c>
      <c r="L140" s="1">
        <v>2.0439093770174685E-3</v>
      </c>
      <c r="M140" s="1">
        <v>-0.30688743485651515</v>
      </c>
      <c r="N140" s="1">
        <v>1.2468656612486763E-2</v>
      </c>
      <c r="O140" s="1">
        <v>-0.40713156836356446</v>
      </c>
      <c r="P140" s="1">
        <v>-2.7591169966575693E-2</v>
      </c>
      <c r="Q140" s="1">
        <v>-0.5046596952508382</v>
      </c>
      <c r="R140" s="1">
        <v>1.4148492979341549E-2</v>
      </c>
      <c r="S140" s="1">
        <v>-0.61294609620670992</v>
      </c>
      <c r="T140" s="1">
        <v>-1.5403204655969475E-2</v>
      </c>
      <c r="U140" s="1">
        <v>-0.59758047433047334</v>
      </c>
      <c r="V140" s="1">
        <v>-2.0184433830879405E-2</v>
      </c>
      <c r="W140" s="1">
        <v>-0.65506199368999773</v>
      </c>
      <c r="X140" s="1">
        <v>2.2482596407151376E-2</v>
      </c>
      <c r="Y140" s="1">
        <v>-0.63594927919157007</v>
      </c>
      <c r="Z140" s="1">
        <v>2.5177615240842546E-3</v>
      </c>
      <c r="AA140" s="1">
        <v>-0.69154250791353422</v>
      </c>
      <c r="AB140" s="1">
        <v>-6.8921693105853553E-3</v>
      </c>
      <c r="AC140" s="1">
        <v>-0.68622641558549746</v>
      </c>
      <c r="AD140" s="1">
        <v>-3.1951423199670925E-2</v>
      </c>
      <c r="AE140" s="1">
        <v>-0.67376796814802475</v>
      </c>
      <c r="AF140" s="1">
        <v>7.4861561959849263E-2</v>
      </c>
      <c r="AG140" s="1">
        <v>-0.65724212030654539</v>
      </c>
      <c r="AH140" s="1">
        <v>-7.3272363543597299E-2</v>
      </c>
      <c r="AI140" s="1">
        <v>-0.62711195698577649</v>
      </c>
      <c r="AL140" s="1">
        <f t="shared" si="104"/>
        <v>2.0439093770174685E-3</v>
      </c>
      <c r="AM140" s="1">
        <f t="shared" si="105"/>
        <v>-0.30688743485651515</v>
      </c>
      <c r="AN140" s="1">
        <f t="shared" si="106"/>
        <v>1.2468656612486763E-2</v>
      </c>
      <c r="AO140" s="1">
        <f t="shared" si="107"/>
        <v>-0.40713156836356446</v>
      </c>
      <c r="AP140" s="1">
        <f t="shared" si="108"/>
        <v>-2.7591169966575693E-2</v>
      </c>
      <c r="AQ140" s="1">
        <f t="shared" si="109"/>
        <v>-0.5046596952508382</v>
      </c>
      <c r="AS140" s="1">
        <v>101</v>
      </c>
      <c r="AT140" s="6">
        <f t="shared" si="118"/>
        <v>0.19882916611475601</v>
      </c>
      <c r="AU140" s="6">
        <f t="shared" si="119"/>
        <v>-0.23377561451200199</v>
      </c>
      <c r="AV140" s="6">
        <f t="shared" si="120"/>
        <v>0.28591451822427422</v>
      </c>
      <c r="AW140" s="6">
        <f t="shared" si="121"/>
        <v>-0.22712168024071366</v>
      </c>
      <c r="AX140" s="6">
        <f t="shared" si="122"/>
        <v>0.38891728960272687</v>
      </c>
      <c r="AY140" s="6">
        <f t="shared" si="123"/>
        <v>-0.24963732653485474</v>
      </c>
      <c r="AZ140" s="7">
        <f t="shared" si="124"/>
        <v>0.48831056040286802</v>
      </c>
      <c r="BA140" s="7">
        <f t="shared" si="125"/>
        <v>-0.18972804666550136</v>
      </c>
      <c r="BB140" s="7">
        <f t="shared" si="126"/>
        <v>0.47830997529063213</v>
      </c>
      <c r="BC140" s="7">
        <f t="shared" si="127"/>
        <v>-0.22149899984895585</v>
      </c>
      <c r="BD140" s="7">
        <f t="shared" si="128"/>
        <v>0.53574847294404415</v>
      </c>
      <c r="BE140" s="7">
        <f t="shared" si="129"/>
        <v>-0.21622603032302748</v>
      </c>
      <c r="BF140" s="7">
        <f t="shared" si="130"/>
        <v>0.50951707147758996</v>
      </c>
      <c r="BG140" s="7">
        <f t="shared" si="131"/>
        <v>-0.17752609618952875</v>
      </c>
      <c r="BH140" s="7">
        <f t="shared" si="132"/>
        <v>0.56773257133282662</v>
      </c>
      <c r="BI140" s="7">
        <f t="shared" si="133"/>
        <v>-0.18753395751179197</v>
      </c>
      <c r="BJ140" s="7">
        <f t="shared" si="134"/>
        <v>0.5641312597338598</v>
      </c>
      <c r="BK140" s="7">
        <f t="shared" si="135"/>
        <v>-0.19772406009815591</v>
      </c>
      <c r="BL140" s="7">
        <f t="shared" si="136"/>
        <v>0.55621357787847425</v>
      </c>
      <c r="BM140" s="7">
        <f t="shared" si="137"/>
        <v>-0.22456599430690505</v>
      </c>
      <c r="BN140" s="7">
        <f t="shared" si="138"/>
        <v>0.52139091457496978</v>
      </c>
      <c r="BO140" s="7">
        <f t="shared" si="139"/>
        <v>-0.12224542176150546</v>
      </c>
      <c r="BP140" s="7">
        <f t="shared" si="140"/>
        <v>0.5174416823514747</v>
      </c>
      <c r="BQ140" s="7">
        <f t="shared" si="141"/>
        <v>-0.27336090803489105</v>
      </c>
      <c r="BS140" s="1">
        <v>101</v>
      </c>
      <c r="BT140" s="1">
        <f t="shared" si="110"/>
        <v>-8.9197684119827203E-3</v>
      </c>
      <c r="BU140" s="1">
        <f t="shared" si="111"/>
        <v>3.1850755039671802E-2</v>
      </c>
      <c r="BV140" s="1">
        <f t="shared" si="142"/>
        <v>0.38891728960272687</v>
      </c>
      <c r="BW140" s="1">
        <f t="shared" si="143"/>
        <v>-0.24963732653485474</v>
      </c>
      <c r="BX140" s="1">
        <f t="shared" si="112"/>
        <v>0.19882916611475601</v>
      </c>
      <c r="BY140" s="1">
        <f t="shared" si="113"/>
        <v>-0.23377561451200199</v>
      </c>
      <c r="BZ140" s="1" t="e">
        <f t="shared" si="100"/>
        <v>#N/A</v>
      </c>
      <c r="CA140" s="1" t="e">
        <f t="shared" si="101"/>
        <v>#N/A</v>
      </c>
      <c r="CB140" s="1" t="e">
        <f t="shared" si="102"/>
        <v>#N/A</v>
      </c>
      <c r="CC140" s="1" t="e">
        <f t="shared" si="103"/>
        <v>#N/A</v>
      </c>
      <c r="CG140" s="6">
        <f t="shared" si="114"/>
        <v>-8.9197684119827203E-3</v>
      </c>
      <c r="CH140" s="6">
        <f t="shared" si="115"/>
        <v>3.1850755039671802E-2</v>
      </c>
    </row>
    <row r="141" spans="2:86" hidden="1" x14ac:dyDescent="0.3">
      <c r="B141" s="49"/>
      <c r="C141" s="49"/>
      <c r="D141" s="49"/>
      <c r="E141" s="49"/>
      <c r="F141" s="49"/>
      <c r="G141" s="49">
        <v>102</v>
      </c>
      <c r="H141" s="49"/>
      <c r="I141" s="49"/>
      <c r="J141" s="1">
        <v>-1.7529194173139533E-3</v>
      </c>
      <c r="K141" s="1">
        <v>3.4755163646160887E-2</v>
      </c>
      <c r="L141" s="1">
        <v>1.5706022616047825E-3</v>
      </c>
      <c r="M141" s="1">
        <v>-0.30317223878829219</v>
      </c>
      <c r="N141" s="1">
        <v>1.3180223908765273E-2</v>
      </c>
      <c r="O141" s="1">
        <v>-0.39939167959557681</v>
      </c>
      <c r="P141" s="1">
        <v>-2.7188058047335362E-2</v>
      </c>
      <c r="Q141" s="1">
        <v>-0.51065859835429728</v>
      </c>
      <c r="R141" s="1">
        <v>1.4683616446094108E-2</v>
      </c>
      <c r="S141" s="1">
        <v>-0.61272434153668343</v>
      </c>
      <c r="T141" s="1">
        <v>-1.4552109256231901E-2</v>
      </c>
      <c r="U141" s="1">
        <v>-0.59661931507580324</v>
      </c>
      <c r="V141" s="1">
        <v>-2.0488146619046643E-2</v>
      </c>
      <c r="W141" s="1">
        <v>-0.65546033861596464</v>
      </c>
      <c r="X141" s="1">
        <v>2.2678872881047099E-2</v>
      </c>
      <c r="Y141" s="1">
        <v>-0.63740274032153932</v>
      </c>
      <c r="Z141" s="1">
        <v>-0.28616606349830198</v>
      </c>
      <c r="AA141" s="1" t="e">
        <v>#N/A</v>
      </c>
      <c r="AB141" s="1">
        <v>-6.7861809908576704E-3</v>
      </c>
      <c r="AC141" s="1">
        <v>-0.68523071596659668</v>
      </c>
      <c r="AD141" s="1">
        <v>-3.0974742745059167E-2</v>
      </c>
      <c r="AE141" s="1">
        <v>-0.67459921463379091</v>
      </c>
      <c r="AF141" s="1">
        <v>-0.24954227916293459</v>
      </c>
      <c r="AG141" s="1" t="e">
        <v>#N/A</v>
      </c>
      <c r="AH141" s="1">
        <v>-7.4952777481309435E-2</v>
      </c>
      <c r="AI141" s="1">
        <v>-0.63254779358170721</v>
      </c>
      <c r="AL141" s="1">
        <f t="shared" si="104"/>
        <v>1.5706022616047825E-3</v>
      </c>
      <c r="AM141" s="1">
        <f t="shared" si="105"/>
        <v>-0.30317223878829219</v>
      </c>
      <c r="AN141" s="1">
        <f t="shared" si="106"/>
        <v>1.3180223908765273E-2</v>
      </c>
      <c r="AO141" s="1">
        <f t="shared" si="107"/>
        <v>-0.39939167959557681</v>
      </c>
      <c r="AP141" s="1">
        <f t="shared" si="108"/>
        <v>-2.7188058047335362E-2</v>
      </c>
      <c r="AQ141" s="1">
        <f t="shared" si="109"/>
        <v>-0.51065859835429728</v>
      </c>
      <c r="AS141" s="1">
        <v>102</v>
      </c>
      <c r="AT141" s="6">
        <f t="shared" si="118"/>
        <v>0.19607850982889499</v>
      </c>
      <c r="AU141" s="6">
        <f t="shared" si="119"/>
        <v>-0.231233845158206</v>
      </c>
      <c r="AV141" s="6">
        <f t="shared" si="120"/>
        <v>0.2781686533938218</v>
      </c>
      <c r="AW141" s="6">
        <f t="shared" si="121"/>
        <v>-0.22776494083045448</v>
      </c>
      <c r="AX141" s="6">
        <f t="shared" si="122"/>
        <v>0.3947550562384109</v>
      </c>
      <c r="AY141" s="6">
        <f t="shared" si="123"/>
        <v>-0.24819864019953911</v>
      </c>
      <c r="AZ141" s="7">
        <f t="shared" si="124"/>
        <v>0.48799925146973094</v>
      </c>
      <c r="BA141" s="7">
        <f t="shared" si="125"/>
        <v>-0.18923956022096397</v>
      </c>
      <c r="BB141" s="7">
        <f t="shared" si="126"/>
        <v>0.47721562703956844</v>
      </c>
      <c r="BC141" s="7">
        <f t="shared" si="127"/>
        <v>-0.22082773805376235</v>
      </c>
      <c r="BD141" s="7">
        <f t="shared" si="128"/>
        <v>0.53619350528770882</v>
      </c>
      <c r="BE141" s="7">
        <f t="shared" si="129"/>
        <v>-0.21645595716102647</v>
      </c>
      <c r="BF141" s="7">
        <f t="shared" si="130"/>
        <v>0.51091436821507452</v>
      </c>
      <c r="BG141" s="7">
        <f t="shared" si="131"/>
        <v>-0.17708041071977346</v>
      </c>
      <c r="BH141" s="7" t="e">
        <f t="shared" si="132"/>
        <v>#N/A</v>
      </c>
      <c r="BI141" s="7" t="e">
        <f t="shared" si="133"/>
        <v>#N/A</v>
      </c>
      <c r="BJ141" s="7">
        <f t="shared" si="134"/>
        <v>0.56313228235092039</v>
      </c>
      <c r="BK141" s="7">
        <f t="shared" si="135"/>
        <v>-0.19779258340348513</v>
      </c>
      <c r="BL141" s="7">
        <f t="shared" si="136"/>
        <v>0.55686259708121466</v>
      </c>
      <c r="BM141" s="7">
        <f t="shared" si="137"/>
        <v>-0.22345980738554266</v>
      </c>
      <c r="BN141" s="7"/>
      <c r="BO141" s="7"/>
      <c r="BP141" s="7">
        <f t="shared" si="140"/>
        <v>0.52308673719326459</v>
      </c>
      <c r="BQ141" s="7">
        <f t="shared" si="141"/>
        <v>-0.27407186959004115</v>
      </c>
      <c r="BS141" s="1">
        <v>102</v>
      </c>
      <c r="BT141" s="1">
        <f t="shared" si="110"/>
        <v>-1.75291941731395E-3</v>
      </c>
      <c r="BU141" s="1">
        <f t="shared" si="111"/>
        <v>3.4755163646160901E-2</v>
      </c>
      <c r="BV141" s="1">
        <f t="shared" si="142"/>
        <v>0.3947550562384109</v>
      </c>
      <c r="BW141" s="1">
        <f t="shared" si="143"/>
        <v>-0.24819864019953911</v>
      </c>
      <c r="BX141" s="1">
        <f t="shared" si="112"/>
        <v>0.19607850982889499</v>
      </c>
      <c r="BY141" s="1">
        <f t="shared" si="113"/>
        <v>-0.231233845158206</v>
      </c>
      <c r="CB141" s="1" t="e">
        <f t="shared" ref="CB141:CB158" si="144">IF($K$11=0,NA(),BP141)</f>
        <v>#N/A</v>
      </c>
      <c r="CC141" s="1" t="e">
        <f t="shared" ref="CC141:CC158" si="145">IF($K$11=0,NA(),BQ141)</f>
        <v>#N/A</v>
      </c>
      <c r="CG141" s="6">
        <f t="shared" si="114"/>
        <v>-1.75291941731395E-3</v>
      </c>
      <c r="CH141" s="6">
        <f t="shared" si="115"/>
        <v>3.4755163646160901E-2</v>
      </c>
    </row>
    <row r="142" spans="2:86" hidden="1" x14ac:dyDescent="0.3">
      <c r="B142" s="49"/>
      <c r="C142" s="49"/>
      <c r="D142" s="49"/>
      <c r="E142" s="49"/>
      <c r="F142" s="49"/>
      <c r="G142" s="49">
        <v>103</v>
      </c>
      <c r="H142" s="49"/>
      <c r="I142" s="49"/>
      <c r="J142" s="1">
        <v>6.0602069623482222E-3</v>
      </c>
      <c r="K142" s="1">
        <v>3.5461711770340895E-2</v>
      </c>
      <c r="L142" s="1">
        <v>1.2333252853037699E-3</v>
      </c>
      <c r="M142" s="1">
        <v>-0.29938705089391715</v>
      </c>
      <c r="N142" s="1">
        <v>1.3493853019117454E-2</v>
      </c>
      <c r="O142" s="1">
        <v>-0.38983688422811819</v>
      </c>
      <c r="P142" s="1">
        <v>-2.6554129289968486E-2</v>
      </c>
      <c r="Q142" s="1">
        <v>-0.52091738751848227</v>
      </c>
      <c r="R142" s="1">
        <v>1.5416269146067261E-2</v>
      </c>
      <c r="S142" s="1">
        <v>-0.61235323192382207</v>
      </c>
      <c r="T142" s="1">
        <v>-1.3732544344426221E-2</v>
      </c>
      <c r="U142" s="1">
        <v>-0.59587320741529393</v>
      </c>
      <c r="V142" s="1">
        <v>-2.0857507249734366E-2</v>
      </c>
      <c r="W142" s="1">
        <v>-0.65583271725775227</v>
      </c>
      <c r="X142" s="1">
        <v>2.3007323598471602E-2</v>
      </c>
      <c r="Y142" s="1">
        <v>-0.63994131880089145</v>
      </c>
      <c r="Z142" s="1">
        <v>-0.42933253796674181</v>
      </c>
      <c r="AA142" s="1" t="e">
        <v>#N/A</v>
      </c>
      <c r="AB142" s="1">
        <v>-6.720508743934663E-3</v>
      </c>
      <c r="AC142" s="1">
        <v>-0.68353607426227125</v>
      </c>
      <c r="AD142" s="1">
        <v>-2.9618232171119679E-2</v>
      </c>
      <c r="AE142" s="1">
        <v>-0.67544627517232769</v>
      </c>
      <c r="AF142" s="1">
        <v>-0.41703620897457189</v>
      </c>
      <c r="AG142" s="1" t="e">
        <v>#N/A</v>
      </c>
      <c r="AH142" s="1">
        <v>-7.6360691861554725E-2</v>
      </c>
      <c r="AI142" s="1">
        <v>-0.63710214316208169</v>
      </c>
      <c r="AL142" s="1">
        <f t="shared" si="104"/>
        <v>1.2333252853037699E-3</v>
      </c>
      <c r="AM142" s="1">
        <f t="shared" si="105"/>
        <v>-0.29938705089391715</v>
      </c>
      <c r="AN142" s="1">
        <f t="shared" si="106"/>
        <v>1.3493853019117454E-2</v>
      </c>
      <c r="AO142" s="1">
        <f t="shared" si="107"/>
        <v>-0.38983688422811819</v>
      </c>
      <c r="AP142" s="1">
        <f t="shared" si="108"/>
        <v>-2.6554129289968486E-2</v>
      </c>
      <c r="AQ142" s="1">
        <f t="shared" si="109"/>
        <v>-0.52091738751848227</v>
      </c>
      <c r="AS142" s="1">
        <v>103</v>
      </c>
      <c r="AT142" s="6">
        <f t="shared" si="118"/>
        <v>0.193387068796568</v>
      </c>
      <c r="AU142" s="6">
        <f t="shared" si="119"/>
        <v>-0.22855102046695699</v>
      </c>
      <c r="AV142" s="6">
        <f t="shared" si="120"/>
        <v>0.26870455571402752</v>
      </c>
      <c r="AW142" s="6">
        <f t="shared" si="121"/>
        <v>-0.22911524925454888</v>
      </c>
      <c r="AX142" s="6">
        <f t="shared" si="122"/>
        <v>0.4047479107703299</v>
      </c>
      <c r="AY142" s="6">
        <f t="shared" si="123"/>
        <v>-0.24579292220099683</v>
      </c>
      <c r="AZ142" s="7">
        <f t="shared" si="124"/>
        <v>0.48750655603955451</v>
      </c>
      <c r="BA142" s="7">
        <f t="shared" si="125"/>
        <v>-0.18858248066975306</v>
      </c>
      <c r="BB142" s="7">
        <f t="shared" si="126"/>
        <v>0.47633853847750224</v>
      </c>
      <c r="BC142" s="7">
        <f t="shared" si="127"/>
        <v>-0.22015018441011017</v>
      </c>
      <c r="BD142" s="7">
        <f t="shared" si="128"/>
        <v>0.53662436546161829</v>
      </c>
      <c r="BE142" s="7">
        <f t="shared" si="129"/>
        <v>-0.21675504350123678</v>
      </c>
      <c r="BF142" s="7">
        <f t="shared" si="130"/>
        <v>0.51335734511463638</v>
      </c>
      <c r="BG142" s="7">
        <f t="shared" si="131"/>
        <v>-0.17631613037996735</v>
      </c>
      <c r="BH142" s="7" t="e">
        <f t="shared" si="132"/>
        <v>#N/A</v>
      </c>
      <c r="BI142" s="7" t="e">
        <f t="shared" si="133"/>
        <v>#N/A</v>
      </c>
      <c r="BJ142" s="7">
        <f t="shared" si="134"/>
        <v>0.5614519821959213</v>
      </c>
      <c r="BK142" s="7">
        <f t="shared" si="135"/>
        <v>-0.1980221803093121</v>
      </c>
      <c r="BL142" s="7">
        <f t="shared" si="136"/>
        <v>0.55746123327768582</v>
      </c>
      <c r="BM142" s="7">
        <f t="shared" si="137"/>
        <v>-0.22197681473639347</v>
      </c>
      <c r="BN142" s="7"/>
      <c r="BO142" s="7"/>
      <c r="BP142" s="7">
        <f t="shared" si="140"/>
        <v>0.52781637773638601</v>
      </c>
      <c r="BQ142" s="7">
        <f t="shared" si="141"/>
        <v>-0.27466754008219385</v>
      </c>
      <c r="BS142" s="1">
        <v>103</v>
      </c>
      <c r="BT142" s="1">
        <f t="shared" si="110"/>
        <v>6.0602069623482196E-3</v>
      </c>
      <c r="BU142" s="1">
        <f t="shared" si="111"/>
        <v>3.5461711770340902E-2</v>
      </c>
      <c r="BV142" s="1">
        <f t="shared" si="142"/>
        <v>0.4047479107703299</v>
      </c>
      <c r="BW142" s="1">
        <f t="shared" si="143"/>
        <v>-0.24579292220099683</v>
      </c>
      <c r="BX142" s="1">
        <f t="shared" si="112"/>
        <v>0.193387068796568</v>
      </c>
      <c r="BY142" s="1">
        <f t="shared" si="113"/>
        <v>-0.22855102046695699</v>
      </c>
      <c r="CB142" s="1" t="e">
        <f t="shared" si="144"/>
        <v>#N/A</v>
      </c>
      <c r="CC142" s="1" t="e">
        <f t="shared" si="145"/>
        <v>#N/A</v>
      </c>
      <c r="CG142" s="6">
        <f t="shared" si="114"/>
        <v>6.0602069623482196E-3</v>
      </c>
      <c r="CH142" s="6">
        <f t="shared" si="115"/>
        <v>3.5461711770340902E-2</v>
      </c>
    </row>
    <row r="143" spans="2:86" hidden="1" x14ac:dyDescent="0.3">
      <c r="B143" s="49"/>
      <c r="C143" s="49"/>
      <c r="D143" s="49"/>
      <c r="E143" s="49"/>
      <c r="F143" s="49"/>
      <c r="G143" s="49">
        <v>104</v>
      </c>
      <c r="H143" s="49"/>
      <c r="I143" s="49"/>
      <c r="J143" s="1">
        <v>1.3477835596326615E-2</v>
      </c>
      <c r="K143" s="1">
        <v>3.4774524472083963E-2</v>
      </c>
      <c r="L143" s="1">
        <v>9.9776585830604653E-4</v>
      </c>
      <c r="M143" s="1">
        <v>-0.29557950856692133</v>
      </c>
      <c r="N143" s="1">
        <v>1.3472848963431087E-2</v>
      </c>
      <c r="O143" s="1">
        <v>-0.37994003675628402</v>
      </c>
      <c r="P143" s="1">
        <v>-2.5873441697557214E-2</v>
      </c>
      <c r="Q143" s="1">
        <v>-0.53222307673785396</v>
      </c>
      <c r="R143" s="1">
        <v>1.6203294854640886E-2</v>
      </c>
      <c r="S143" s="1">
        <v>-0.61192257556904561</v>
      </c>
      <c r="T143" s="1">
        <v>-1.2905755729502854E-2</v>
      </c>
      <c r="U143" s="1">
        <v>-0.59531218274276854</v>
      </c>
      <c r="V143" s="1">
        <v>-2.1263230440034159E-2</v>
      </c>
      <c r="W143" s="1">
        <v>-0.65618244861409036</v>
      </c>
      <c r="X143" s="1">
        <v>2.3373893992482232E-2</v>
      </c>
      <c r="Y143" s="1">
        <v>-0.6428676344259564</v>
      </c>
      <c r="Z143" s="1">
        <v>-0.4258966421494611</v>
      </c>
      <c r="AA143" s="1" t="e">
        <v>#N/A</v>
      </c>
      <c r="AB143" s="1">
        <v>-6.745962535662944E-3</v>
      </c>
      <c r="AC143" s="1">
        <v>-0.68142655771673721</v>
      </c>
      <c r="AD143" s="1">
        <v>-2.8093380029259131E-2</v>
      </c>
      <c r="AE143" s="1">
        <v>-0.6761160621316562</v>
      </c>
      <c r="AF143" s="1">
        <v>-0.432505159090672</v>
      </c>
      <c r="AG143" s="1" t="e">
        <v>#N/A</v>
      </c>
      <c r="AH143" s="1">
        <v>-7.6951107569399574E-2</v>
      </c>
      <c r="AI143" s="1">
        <v>-0.63901203169578713</v>
      </c>
      <c r="AL143" s="1">
        <f t="shared" si="104"/>
        <v>9.9776585830604653E-4</v>
      </c>
      <c r="AM143" s="1">
        <f t="shared" si="105"/>
        <v>-0.29557950856692133</v>
      </c>
      <c r="AN143" s="1">
        <f t="shared" si="106"/>
        <v>1.3472848963431087E-2</v>
      </c>
      <c r="AO143" s="1">
        <f t="shared" si="107"/>
        <v>-0.37994003675628402</v>
      </c>
      <c r="AP143" s="1">
        <f t="shared" si="108"/>
        <v>-2.5873441697557214E-2</v>
      </c>
      <c r="AQ143" s="1">
        <f t="shared" si="109"/>
        <v>-0.53222307673785396</v>
      </c>
      <c r="AS143" s="1">
        <v>104</v>
      </c>
      <c r="AT143" s="6">
        <f t="shared" si="118"/>
        <v>0.19075917877534199</v>
      </c>
      <c r="AU143" s="6">
        <f t="shared" si="119"/>
        <v>-0.22578568850644101</v>
      </c>
      <c r="AV143" s="6">
        <f t="shared" si="120"/>
        <v>0.25896171090937942</v>
      </c>
      <c r="AW143" s="6">
        <f t="shared" si="121"/>
        <v>-0.23085450373956506</v>
      </c>
      <c r="AX143" s="6">
        <f t="shared" si="122"/>
        <v>0.41576364100673191</v>
      </c>
      <c r="AY143" s="6">
        <f t="shared" si="123"/>
        <v>-0.24315936345239836</v>
      </c>
      <c r="AZ143" s="7">
        <f t="shared" si="124"/>
        <v>0.48694577674241585</v>
      </c>
      <c r="BA143" s="7">
        <f t="shared" si="125"/>
        <v>-0.18788219434133746</v>
      </c>
      <c r="BB143" s="7">
        <f t="shared" si="126"/>
        <v>0.4756424666940709</v>
      </c>
      <c r="BC143" s="7">
        <f t="shared" si="127"/>
        <v>-0.21943337748404165</v>
      </c>
      <c r="BD143" s="7">
        <f t="shared" si="128"/>
        <v>0.53703923670544418</v>
      </c>
      <c r="BE143" s="7">
        <f t="shared" si="129"/>
        <v>-0.21709387263191979</v>
      </c>
      <c r="BF143" s="7">
        <f t="shared" si="130"/>
        <v>0.51617554914905439</v>
      </c>
      <c r="BG143" s="7">
        <f t="shared" si="131"/>
        <v>-0.17544697963835026</v>
      </c>
      <c r="BH143" s="7" t="e">
        <f t="shared" si="132"/>
        <v>#N/A</v>
      </c>
      <c r="BI143" s="7" t="e">
        <f t="shared" si="133"/>
        <v>#N/A</v>
      </c>
      <c r="BJ143" s="7">
        <f t="shared" si="134"/>
        <v>0.55937893395132021</v>
      </c>
      <c r="BK143" s="7">
        <f t="shared" si="135"/>
        <v>-0.19841356110463992</v>
      </c>
      <c r="BL143" s="7">
        <f t="shared" si="136"/>
        <v>0.55785605687245343</v>
      </c>
      <c r="BM143" s="7">
        <f t="shared" si="137"/>
        <v>-0.22035882123997946</v>
      </c>
      <c r="BN143" s="7"/>
      <c r="BO143" s="7"/>
      <c r="BP143" s="7">
        <f t="shared" si="140"/>
        <v>0.52979977538350154</v>
      </c>
      <c r="BQ143" s="7">
        <f t="shared" si="141"/>
        <v>-0.27491733738535484</v>
      </c>
      <c r="BS143" s="1">
        <v>104</v>
      </c>
      <c r="BT143" s="1">
        <f t="shared" si="110"/>
        <v>1.34778355963266E-2</v>
      </c>
      <c r="BU143" s="1">
        <f t="shared" si="111"/>
        <v>3.4774524472083998E-2</v>
      </c>
      <c r="BV143" s="1">
        <f t="shared" si="142"/>
        <v>0.41576364100673191</v>
      </c>
      <c r="BW143" s="1">
        <f t="shared" si="143"/>
        <v>-0.24315936345239836</v>
      </c>
      <c r="BX143" s="1">
        <f t="shared" si="112"/>
        <v>0.19075917877534199</v>
      </c>
      <c r="BY143" s="1">
        <f t="shared" si="113"/>
        <v>-0.22578568850644101</v>
      </c>
      <c r="CB143" s="1" t="e">
        <f t="shared" si="144"/>
        <v>#N/A</v>
      </c>
      <c r="CC143" s="1" t="e">
        <f t="shared" si="145"/>
        <v>#N/A</v>
      </c>
      <c r="CG143" s="6">
        <f t="shared" si="114"/>
        <v>1.34778355963266E-2</v>
      </c>
      <c r="CH143" s="6">
        <f t="shared" si="115"/>
        <v>3.4774524472083998E-2</v>
      </c>
    </row>
    <row r="144" spans="2:86" hidden="1" x14ac:dyDescent="0.3">
      <c r="B144" s="49"/>
      <c r="C144" s="49"/>
      <c r="D144" s="49"/>
      <c r="E144" s="49"/>
      <c r="F144" s="49"/>
      <c r="G144" s="49">
        <v>105</v>
      </c>
      <c r="H144" s="49"/>
      <c r="I144" s="49"/>
      <c r="J144" s="1">
        <v>1.9458191353943329E-2</v>
      </c>
      <c r="K144" s="1">
        <v>3.3497726811262195E-2</v>
      </c>
      <c r="L144" s="1">
        <v>8.2961139080370088E-4</v>
      </c>
      <c r="M144" s="1">
        <v>-0.29179724920083716</v>
      </c>
      <c r="N144" s="1">
        <v>1.3180516761594419E-2</v>
      </c>
      <c r="O144" s="1">
        <v>-0.37117399167517018</v>
      </c>
      <c r="P144" s="1">
        <v>-2.533005327318345E-2</v>
      </c>
      <c r="Q144" s="1">
        <v>-0.54136268000687227</v>
      </c>
      <c r="R144" s="1">
        <v>1.6901537347195822E-2</v>
      </c>
      <c r="S144" s="1">
        <v>-0.61152218067327513</v>
      </c>
      <c r="T144" s="1">
        <v>-1.2032989220412698E-2</v>
      </c>
      <c r="U144" s="1">
        <v>-0.59490627245205019</v>
      </c>
      <c r="V144" s="1">
        <v>-2.1676030907036764E-2</v>
      </c>
      <c r="W144" s="1">
        <v>-0.65651285168370854</v>
      </c>
      <c r="X144" s="1">
        <v>2.3684529496136929E-2</v>
      </c>
      <c r="Y144" s="1">
        <v>-0.64548430699306525</v>
      </c>
      <c r="Z144" s="1">
        <v>-0.27477335631468719</v>
      </c>
      <c r="AA144" s="1" t="e">
        <v>#N/A</v>
      </c>
      <c r="AB144" s="1">
        <v>-6.9133523318894762E-3</v>
      </c>
      <c r="AC144" s="1">
        <v>-0.67918623357421026</v>
      </c>
      <c r="AD144" s="1">
        <v>-2.6611674870884439E-2</v>
      </c>
      <c r="AE144" s="1">
        <v>-0.67641548787979766</v>
      </c>
      <c r="AF144" s="1">
        <v>-0.30083406112684485</v>
      </c>
      <c r="AG144" s="1" t="e">
        <v>#N/A</v>
      </c>
      <c r="AH144" s="1">
        <v>-7.7114348617213946E-2</v>
      </c>
      <c r="AI144" s="1">
        <v>-0.64048397509319244</v>
      </c>
      <c r="AL144" s="1">
        <f t="shared" si="104"/>
        <v>8.2961139080370088E-4</v>
      </c>
      <c r="AM144" s="1">
        <f t="shared" si="105"/>
        <v>-0.29179724920083716</v>
      </c>
      <c r="AN144" s="1">
        <f t="shared" si="106"/>
        <v>1.3180516761594419E-2</v>
      </c>
      <c r="AO144" s="1">
        <f t="shared" si="107"/>
        <v>-0.37117399167517018</v>
      </c>
      <c r="AP144" s="1">
        <f t="shared" si="108"/>
        <v>-2.533005327318345E-2</v>
      </c>
      <c r="AQ144" s="1">
        <f t="shared" si="109"/>
        <v>-0.54136268000687227</v>
      </c>
      <c r="AS144" s="1">
        <v>105</v>
      </c>
      <c r="AT144" s="6">
        <f t="shared" si="118"/>
        <v>0.188199175522787</v>
      </c>
      <c r="AU144" s="6">
        <f t="shared" si="119"/>
        <v>-0.222996397344841</v>
      </c>
      <c r="AV144" s="6">
        <f t="shared" si="120"/>
        <v>0.25037960470436632</v>
      </c>
      <c r="AW144" s="6">
        <f t="shared" si="121"/>
        <v>-0.23266460251207058</v>
      </c>
      <c r="AX144" s="6">
        <f t="shared" si="122"/>
        <v>0.42467003475585891</v>
      </c>
      <c r="AY144" s="6">
        <f t="shared" si="123"/>
        <v>-0.24103715486691427</v>
      </c>
      <c r="AZ144" s="7">
        <f t="shared" si="124"/>
        <v>0.48643021620839283</v>
      </c>
      <c r="BA144" s="7">
        <f t="shared" si="125"/>
        <v>-0.18726408756518445</v>
      </c>
      <c r="BB144" s="7">
        <f t="shared" si="126"/>
        <v>0.47509116877891178</v>
      </c>
      <c r="BC144" s="7">
        <f t="shared" si="127"/>
        <v>-0.21864435584159975</v>
      </c>
      <c r="BD144" s="7">
        <f t="shared" si="128"/>
        <v>0.5374363022588583</v>
      </c>
      <c r="BE144" s="7">
        <f t="shared" si="129"/>
        <v>-0.21744302784133626</v>
      </c>
      <c r="BF144" s="7">
        <f t="shared" si="130"/>
        <v>0.51869852729110943</v>
      </c>
      <c r="BG144" s="7">
        <f t="shared" si="131"/>
        <v>-0.17468668296316076</v>
      </c>
      <c r="BH144" s="7" t="e">
        <f t="shared" si="132"/>
        <v>#N/A</v>
      </c>
      <c r="BI144" s="7" t="e">
        <f t="shared" si="133"/>
        <v>#N/A</v>
      </c>
      <c r="BJ144" s="7">
        <f t="shared" si="134"/>
        <v>0.55720171229957405</v>
      </c>
      <c r="BK144" s="7">
        <f t="shared" si="135"/>
        <v>-0.19896743607847195</v>
      </c>
      <c r="BL144" s="7">
        <f t="shared" si="136"/>
        <v>0.5578936382700832</v>
      </c>
      <c r="BM144" s="7">
        <f t="shared" si="137"/>
        <v>-0.21884763177682257</v>
      </c>
      <c r="BN144" s="7"/>
      <c r="BO144" s="7"/>
      <c r="BP144" s="7">
        <f t="shared" si="140"/>
        <v>0.53127770316373479</v>
      </c>
      <c r="BQ144" s="7">
        <f t="shared" si="141"/>
        <v>-0.27482249814626386</v>
      </c>
      <c r="BS144" s="1">
        <v>105</v>
      </c>
      <c r="BT144" s="1">
        <f t="shared" si="110"/>
        <v>1.9458191353943301E-2</v>
      </c>
      <c r="BU144" s="1">
        <f t="shared" si="111"/>
        <v>3.3497726811262202E-2</v>
      </c>
      <c r="BV144" s="1">
        <f t="shared" si="142"/>
        <v>0.42467003475585891</v>
      </c>
      <c r="BW144" s="1">
        <f t="shared" si="143"/>
        <v>-0.24103715486691427</v>
      </c>
      <c r="BX144" s="1">
        <f t="shared" si="112"/>
        <v>0.188199175522787</v>
      </c>
      <c r="BY144" s="1">
        <f t="shared" si="113"/>
        <v>-0.222996397344841</v>
      </c>
      <c r="CB144" s="1" t="e">
        <f t="shared" si="144"/>
        <v>#N/A</v>
      </c>
      <c r="CC144" s="1" t="e">
        <f t="shared" si="145"/>
        <v>#N/A</v>
      </c>
      <c r="CG144" s="6">
        <f t="shared" si="114"/>
        <v>1.9458191353943301E-2</v>
      </c>
      <c r="CH144" s="6">
        <f t="shared" si="115"/>
        <v>3.3497726811262202E-2</v>
      </c>
    </row>
    <row r="145" spans="2:86" hidden="1" x14ac:dyDescent="0.3">
      <c r="B145" s="49"/>
      <c r="C145" s="49"/>
      <c r="D145" s="49"/>
      <c r="E145" s="49"/>
      <c r="F145" s="49"/>
      <c r="G145" s="49">
        <v>106</v>
      </c>
      <c r="H145" s="49"/>
      <c r="I145" s="49"/>
      <c r="J145" s="1">
        <v>2.2959499104521164E-2</v>
      </c>
      <c r="K145" s="1">
        <v>3.2435443847747755E-2</v>
      </c>
      <c r="L145" s="1">
        <v>6.9454929298823007E-4</v>
      </c>
      <c r="M145" s="1">
        <v>-0.28808791018919599</v>
      </c>
      <c r="N145" s="1">
        <v>1.2680161433495114E-2</v>
      </c>
      <c r="O145" s="1">
        <v>-0.3650116034798726</v>
      </c>
      <c r="P145" s="1">
        <v>-2.5108022019929573E-2</v>
      </c>
      <c r="Q145" s="1">
        <v>-0.54512321131999841</v>
      </c>
      <c r="R145" s="1">
        <v>1.7367840399112888E-2</v>
      </c>
      <c r="S145" s="1">
        <v>-0.61124185543743104</v>
      </c>
      <c r="T145" s="1">
        <v>-1.1075490626106296E-2</v>
      </c>
      <c r="U145" s="1">
        <v>-0.59462550793696245</v>
      </c>
      <c r="V145" s="1">
        <v>-2.2066623367833528E-2</v>
      </c>
      <c r="W145" s="1">
        <v>-0.65682724546533666</v>
      </c>
      <c r="X145" s="1">
        <v>2.3845175542493633E-2</v>
      </c>
      <c r="Y145" s="1">
        <v>-0.64709395629854849</v>
      </c>
      <c r="Z145" s="1">
        <v>2.5122339269351753E-2</v>
      </c>
      <c r="AA145" s="1">
        <v>-0.6621962139986256</v>
      </c>
      <c r="AB145" s="1">
        <v>-7.2734880984609883E-3</v>
      </c>
      <c r="AC145" s="1">
        <v>-0.67709916907890633</v>
      </c>
      <c r="AD145" s="1">
        <v>-2.5384605247402034E-2</v>
      </c>
      <c r="AE145" s="1">
        <v>-0.67615146478477273</v>
      </c>
      <c r="AH145" s="1">
        <v>-7.6743963001624324E-2</v>
      </c>
      <c r="AI145" s="1">
        <v>-0.64191999521022924</v>
      </c>
      <c r="AL145" s="1">
        <f t="shared" si="104"/>
        <v>6.9454929298823007E-4</v>
      </c>
      <c r="AM145" s="1">
        <f t="shared" si="105"/>
        <v>-0.28808791018919599</v>
      </c>
      <c r="AN145" s="1">
        <f t="shared" si="106"/>
        <v>1.2680161433495114E-2</v>
      </c>
      <c r="AO145" s="1">
        <f t="shared" si="107"/>
        <v>-0.3650116034798726</v>
      </c>
      <c r="AP145" s="1">
        <f t="shared" si="108"/>
        <v>-2.5108022019929573E-2</v>
      </c>
      <c r="AQ145" s="1">
        <f t="shared" si="109"/>
        <v>-0.54512321131999841</v>
      </c>
      <c r="AS145" s="1">
        <v>106</v>
      </c>
      <c r="AT145" s="6">
        <f t="shared" si="118"/>
        <v>0.185711394796469</v>
      </c>
      <c r="AU145" s="6">
        <f t="shared" si="119"/>
        <v>-0.22024169505034299</v>
      </c>
      <c r="AV145" s="6">
        <f t="shared" si="120"/>
        <v>0.24439772282347672</v>
      </c>
      <c r="AW145" s="6">
        <f t="shared" si="121"/>
        <v>-0.23422744379863336</v>
      </c>
      <c r="AX145" s="6">
        <f t="shared" si="122"/>
        <v>0.42833487982595791</v>
      </c>
      <c r="AY145" s="6">
        <f t="shared" si="123"/>
        <v>-0.24016548735771517</v>
      </c>
      <c r="AZ145" s="7">
        <f t="shared" si="124"/>
        <v>0.48607317706756265</v>
      </c>
      <c r="BA145" s="7">
        <f t="shared" si="125"/>
        <v>-0.18685354667076165</v>
      </c>
      <c r="BB145" s="7">
        <f t="shared" si="126"/>
        <v>0.47464840182166274</v>
      </c>
      <c r="BC145" s="7">
        <f t="shared" si="127"/>
        <v>-0.21775015804882705</v>
      </c>
      <c r="BD145" s="7">
        <f t="shared" si="128"/>
        <v>0.53781374536153237</v>
      </c>
      <c r="BE145" s="7">
        <f t="shared" si="129"/>
        <v>-0.21777309241774745</v>
      </c>
      <c r="BF145" s="7">
        <f t="shared" si="130"/>
        <v>0.52025582651358071</v>
      </c>
      <c r="BG145" s="7">
        <f t="shared" si="131"/>
        <v>-0.17424896482263785</v>
      </c>
      <c r="BH145" s="7">
        <f t="shared" si="132"/>
        <v>0.53490686983085367</v>
      </c>
      <c r="BI145" s="7">
        <f t="shared" si="133"/>
        <v>-0.17036872455428725</v>
      </c>
      <c r="BJ145" s="7">
        <f t="shared" si="134"/>
        <v>0.55520889192314016</v>
      </c>
      <c r="BK145" s="7">
        <f t="shared" si="135"/>
        <v>-0.19968451551981145</v>
      </c>
      <c r="BL145" s="7">
        <f t="shared" si="136"/>
        <v>0.55742054787514017</v>
      </c>
      <c r="BM145" s="7">
        <f t="shared" si="137"/>
        <v>-0.21768505122744436</v>
      </c>
      <c r="BN145" s="7"/>
      <c r="BO145" s="7"/>
      <c r="BP145" s="7">
        <f t="shared" si="140"/>
        <v>0.5326275901212929</v>
      </c>
      <c r="BQ145" s="7">
        <f t="shared" si="141"/>
        <v>-0.27420837724401059</v>
      </c>
      <c r="BS145" s="1">
        <v>106</v>
      </c>
      <c r="BT145" s="1">
        <f t="shared" si="110"/>
        <v>2.2959499104521199E-2</v>
      </c>
      <c r="BU145" s="1">
        <f t="shared" si="111"/>
        <v>3.2435443847747797E-2</v>
      </c>
      <c r="BV145" s="1">
        <f t="shared" si="142"/>
        <v>0.42833487982595791</v>
      </c>
      <c r="BW145" s="1">
        <f t="shared" si="143"/>
        <v>-0.24016548735771517</v>
      </c>
      <c r="BX145" s="1">
        <f t="shared" si="112"/>
        <v>0.185711394796469</v>
      </c>
      <c r="BY145" s="1">
        <f t="shared" si="113"/>
        <v>-0.22024169505034299</v>
      </c>
      <c r="CB145" s="1" t="e">
        <f t="shared" si="144"/>
        <v>#N/A</v>
      </c>
      <c r="CC145" s="1" t="e">
        <f t="shared" si="145"/>
        <v>#N/A</v>
      </c>
      <c r="CG145" s="6">
        <f t="shared" si="114"/>
        <v>2.2959499104521199E-2</v>
      </c>
      <c r="CH145" s="6">
        <f t="shared" si="115"/>
        <v>3.2435443847747797E-2</v>
      </c>
    </row>
    <row r="146" spans="2:86" hidden="1" x14ac:dyDescent="0.3">
      <c r="B146" s="49"/>
      <c r="C146" s="49"/>
      <c r="D146" s="49"/>
      <c r="E146" s="49"/>
      <c r="F146" s="49"/>
      <c r="G146" s="49">
        <v>107</v>
      </c>
      <c r="H146" s="49"/>
      <c r="I146" s="49"/>
      <c r="J146" s="1">
        <v>2.4686476642058374E-2</v>
      </c>
      <c r="K146" s="1">
        <v>3.1231127262125416E-2</v>
      </c>
      <c r="L146" s="1">
        <v>6.2424834440543808E-4</v>
      </c>
      <c r="M146" s="1">
        <v>-0.28498622452831179</v>
      </c>
      <c r="P146" s="1">
        <v>-2.4797752582311105E-2</v>
      </c>
      <c r="Q146" s="1">
        <v>-0.54950656738738834</v>
      </c>
      <c r="R146" s="1">
        <v>-0.27857676616287219</v>
      </c>
      <c r="S146" s="1" t="e">
        <v>#N/A</v>
      </c>
      <c r="T146" s="1">
        <v>-0.29336134362179478</v>
      </c>
      <c r="U146" s="1" t="e">
        <v>#N/A</v>
      </c>
      <c r="V146" s="1">
        <v>-2.3040464776963275E-2</v>
      </c>
      <c r="W146" s="1">
        <v>-0.65773167261917154</v>
      </c>
      <c r="X146" s="1">
        <v>2.3970776866969381E-2</v>
      </c>
      <c r="Y146" s="1">
        <v>-0.6485066132676649</v>
      </c>
      <c r="Z146" s="1">
        <v>2.5991746105708195E-2</v>
      </c>
      <c r="AA146" s="1">
        <v>-0.66113852719756772</v>
      </c>
      <c r="AB146" s="1">
        <v>-7.7279468804014257E-3</v>
      </c>
      <c r="AC146" s="1">
        <v>-0.67541510261563142</v>
      </c>
      <c r="AD146" s="1">
        <v>-2.4812850772610775E-2</v>
      </c>
      <c r="AE146" s="1">
        <v>-0.67550351163081268</v>
      </c>
      <c r="AH146" s="1">
        <v>-7.590423191861552E-2</v>
      </c>
      <c r="AI146" s="1">
        <v>-0.64322120540827588</v>
      </c>
      <c r="AL146" s="1">
        <f t="shared" si="104"/>
        <v>6.2424834440543808E-4</v>
      </c>
      <c r="AM146" s="1">
        <f t="shared" si="105"/>
        <v>-0.28498622452831179</v>
      </c>
      <c r="AP146" s="1">
        <f t="shared" si="108"/>
        <v>-2.4797752582311105E-2</v>
      </c>
      <c r="AQ146" s="1">
        <f t="shared" si="109"/>
        <v>-0.54950656738738834</v>
      </c>
      <c r="AS146" s="1">
        <v>107</v>
      </c>
      <c r="AT146" s="6">
        <f t="shared" si="118"/>
        <v>0.18366381603350301</v>
      </c>
      <c r="AU146" s="6">
        <f t="shared" si="119"/>
        <v>-0.21791085456421999</v>
      </c>
      <c r="AV146" s="6"/>
      <c r="AW146" s="6"/>
      <c r="AX146" s="6">
        <f t="shared" si="122"/>
        <v>0.43259776514290793</v>
      </c>
      <c r="AY146" s="6">
        <f t="shared" si="123"/>
        <v>-0.23909876981685818</v>
      </c>
      <c r="AZ146" s="7" t="e">
        <f t="shared" si="124"/>
        <v>#N/A</v>
      </c>
      <c r="BA146" s="7" t="e">
        <f t="shared" si="125"/>
        <v>#N/A</v>
      </c>
      <c r="BB146" s="7" t="e">
        <f t="shared" si="126"/>
        <v>#N/A</v>
      </c>
      <c r="BC146" s="7" t="e">
        <f t="shared" si="127"/>
        <v>#N/A</v>
      </c>
      <c r="BD146" s="7">
        <f t="shared" si="128"/>
        <v>0.5388735380206956</v>
      </c>
      <c r="BE146" s="7">
        <f t="shared" si="129"/>
        <v>-0.21857508686056687</v>
      </c>
      <c r="BF146" s="7">
        <f t="shared" si="130"/>
        <v>0.52162521160800557</v>
      </c>
      <c r="BG146" s="7">
        <f t="shared" si="131"/>
        <v>-0.17387996635614997</v>
      </c>
      <c r="BH146" s="7">
        <f t="shared" si="132"/>
        <v>0.5337142807561287</v>
      </c>
      <c r="BI146" s="7">
        <f t="shared" si="133"/>
        <v>-0.16969619134686767</v>
      </c>
      <c r="BJ146" s="7">
        <f t="shared" si="134"/>
        <v>0.55362932615282778</v>
      </c>
      <c r="BK146" s="7">
        <f t="shared" si="135"/>
        <v>-0.20042450512410856</v>
      </c>
      <c r="BL146" s="7">
        <f t="shared" si="136"/>
        <v>0.55668315446291128</v>
      </c>
      <c r="BM146" s="7">
        <f t="shared" si="137"/>
        <v>-0.21723449887224924</v>
      </c>
      <c r="BN146" s="7"/>
      <c r="BO146" s="7"/>
      <c r="BP146" s="7">
        <f t="shared" si="140"/>
        <v>0.53376321424033302</v>
      </c>
      <c r="BQ146" s="7">
        <f t="shared" si="141"/>
        <v>-0.27315545078336578</v>
      </c>
      <c r="BS146" s="1">
        <v>107</v>
      </c>
      <c r="BT146" s="1">
        <f t="shared" si="110"/>
        <v>2.4686476642058398E-2</v>
      </c>
      <c r="BU146" s="1">
        <f t="shared" si="111"/>
        <v>3.1231127262125399E-2</v>
      </c>
      <c r="BV146" s="1">
        <f t="shared" si="142"/>
        <v>0.43259776514290793</v>
      </c>
      <c r="BW146" s="1">
        <f t="shared" si="143"/>
        <v>-0.23909876981685818</v>
      </c>
      <c r="BX146" s="1">
        <f t="shared" si="112"/>
        <v>0.18366381603350301</v>
      </c>
      <c r="BY146" s="1">
        <f t="shared" si="113"/>
        <v>-0.21791085456421999</v>
      </c>
      <c r="CB146" s="1" t="e">
        <f t="shared" si="144"/>
        <v>#N/A</v>
      </c>
      <c r="CC146" s="1" t="e">
        <f t="shared" si="145"/>
        <v>#N/A</v>
      </c>
      <c r="CG146" s="6">
        <f t="shared" si="114"/>
        <v>2.4686476642058398E-2</v>
      </c>
      <c r="CH146" s="6">
        <f t="shared" si="115"/>
        <v>3.1231127262125399E-2</v>
      </c>
    </row>
    <row r="147" spans="2:86" hidden="1" x14ac:dyDescent="0.3">
      <c r="B147" s="49"/>
      <c r="C147" s="49"/>
      <c r="D147" s="49"/>
      <c r="E147" s="49"/>
      <c r="F147" s="49"/>
      <c r="G147" s="49">
        <v>108</v>
      </c>
      <c r="H147" s="49"/>
      <c r="I147" s="49"/>
      <c r="J147" s="1">
        <v>2.5795534710218948E-2</v>
      </c>
      <c r="K147" s="1">
        <v>2.9345195716799614E-2</v>
      </c>
      <c r="L147" s="1">
        <v>4.0791145171703059E-4</v>
      </c>
      <c r="M147" s="1">
        <v>-0.27719371986869784</v>
      </c>
      <c r="P147" s="1">
        <v>-2.4229967890314136E-2</v>
      </c>
      <c r="Q147" s="1">
        <v>-0.55860875870749083</v>
      </c>
      <c r="R147" s="1">
        <v>-0.42623646531841514</v>
      </c>
      <c r="S147" s="1" t="e">
        <v>#N/A</v>
      </c>
      <c r="T147" s="1">
        <v>-0.43415296061194475</v>
      </c>
      <c r="U147" s="1" t="e">
        <v>#N/A</v>
      </c>
      <c r="V147" s="1">
        <v>-2.386973450613291E-2</v>
      </c>
      <c r="W147" s="1">
        <v>-0.65870931298027879</v>
      </c>
      <c r="X147" s="1">
        <v>2.4131032442887106E-2</v>
      </c>
      <c r="Y147" s="1">
        <v>-0.64990540853620449</v>
      </c>
      <c r="Z147" s="1">
        <v>2.6764511508465517E-2</v>
      </c>
      <c r="AA147" s="1">
        <v>-0.66024971886128414</v>
      </c>
      <c r="AB147" s="1">
        <v>-8.0006416730876318E-3</v>
      </c>
      <c r="AC147" s="1">
        <v>-0.67459885670255526</v>
      </c>
      <c r="AD147" s="1">
        <v>-2.4467325108290472E-2</v>
      </c>
      <c r="AE147" s="1">
        <v>-0.67451331113725832</v>
      </c>
      <c r="AH147" s="1">
        <v>-7.4659436564172482E-2</v>
      </c>
      <c r="AI147" s="1">
        <v>-0.64428871904870999</v>
      </c>
      <c r="AL147" s="1">
        <f t="shared" si="104"/>
        <v>4.0791145171703059E-4</v>
      </c>
      <c r="AM147" s="1">
        <f t="shared" si="105"/>
        <v>-0.27719371986869784</v>
      </c>
      <c r="AP147" s="1">
        <f t="shared" si="108"/>
        <v>-2.4229967890314136E-2</v>
      </c>
      <c r="AQ147" s="1">
        <f t="shared" si="109"/>
        <v>-0.55860875870749083</v>
      </c>
      <c r="AS147" s="1">
        <v>108</v>
      </c>
      <c r="AT147" s="6">
        <f t="shared" si="118"/>
        <v>0.17848916691539299</v>
      </c>
      <c r="AU147" s="6">
        <f t="shared" si="119"/>
        <v>-0.21208050834588199</v>
      </c>
      <c r="AV147" s="6"/>
      <c r="AW147" s="6"/>
      <c r="AX147" s="6">
        <f t="shared" si="122"/>
        <v>0.44146307894727388</v>
      </c>
      <c r="AY147" s="6">
        <f t="shared" si="123"/>
        <v>-0.23695903211462618</v>
      </c>
      <c r="AZ147" s="7" t="e">
        <f t="shared" si="124"/>
        <v>#N/A</v>
      </c>
      <c r="BA147" s="7" t="e">
        <f t="shared" si="125"/>
        <v>#N/A</v>
      </c>
      <c r="BB147" s="7" t="e">
        <f t="shared" si="126"/>
        <v>#N/A</v>
      </c>
      <c r="BC147" s="7" t="e">
        <f t="shared" si="127"/>
        <v>#N/A</v>
      </c>
      <c r="BD147" s="7">
        <f t="shared" si="128"/>
        <v>0.53998032700523635</v>
      </c>
      <c r="BE147" s="7">
        <f t="shared" si="129"/>
        <v>-0.21922199265207157</v>
      </c>
      <c r="BF147" s="7">
        <f t="shared" si="130"/>
        <v>0.52297492794462108</v>
      </c>
      <c r="BG147" s="7">
        <f t="shared" si="131"/>
        <v>-0.17347924717321175</v>
      </c>
      <c r="BH147" s="7">
        <f t="shared" si="132"/>
        <v>0.53270478611166205</v>
      </c>
      <c r="BI147" s="7">
        <f t="shared" si="133"/>
        <v>-0.16908950593486347</v>
      </c>
      <c r="BJ147" s="7">
        <f t="shared" si="134"/>
        <v>0.55287283380307506</v>
      </c>
      <c r="BK147" s="7">
        <f t="shared" si="135"/>
        <v>-0.20083479668548576</v>
      </c>
      <c r="BL147" s="7">
        <f t="shared" si="136"/>
        <v>0.55564799743787607</v>
      </c>
      <c r="BM147" s="7">
        <f t="shared" si="137"/>
        <v>-0.21706616903039253</v>
      </c>
      <c r="BN147" s="7"/>
      <c r="BO147" s="7"/>
      <c r="BP147" s="7">
        <f t="shared" si="140"/>
        <v>0.5345983535050115</v>
      </c>
      <c r="BQ147" s="7">
        <f t="shared" si="141"/>
        <v>-0.27174419486910073</v>
      </c>
      <c r="BS147" s="1">
        <v>108</v>
      </c>
      <c r="BT147" s="1">
        <f t="shared" si="110"/>
        <v>2.5795534710218899E-2</v>
      </c>
      <c r="BU147" s="1">
        <f t="shared" si="111"/>
        <v>2.93451957167996E-2</v>
      </c>
      <c r="BV147" s="1">
        <f t="shared" si="142"/>
        <v>0.44146307894727388</v>
      </c>
      <c r="BW147" s="1">
        <f t="shared" si="143"/>
        <v>-0.23695903211462618</v>
      </c>
      <c r="BX147" s="1">
        <f t="shared" si="112"/>
        <v>0.17848916691539299</v>
      </c>
      <c r="BY147" s="1">
        <f t="shared" si="113"/>
        <v>-0.21208050834588199</v>
      </c>
      <c r="CB147" s="1" t="e">
        <f t="shared" si="144"/>
        <v>#N/A</v>
      </c>
      <c r="CC147" s="1" t="e">
        <f t="shared" si="145"/>
        <v>#N/A</v>
      </c>
      <c r="CG147" s="6">
        <f t="shared" si="114"/>
        <v>2.5795534710218899E-2</v>
      </c>
      <c r="CH147" s="6">
        <f t="shared" si="115"/>
        <v>2.93451957167996E-2</v>
      </c>
    </row>
    <row r="148" spans="2:86" hidden="1" x14ac:dyDescent="0.3">
      <c r="B148" s="49"/>
      <c r="C148" s="49"/>
      <c r="D148" s="49"/>
      <c r="E148" s="49"/>
      <c r="F148" s="49"/>
      <c r="G148" s="49">
        <v>109</v>
      </c>
      <c r="H148" s="49"/>
      <c r="I148" s="49"/>
      <c r="J148" s="1">
        <v>2.6261048686457449E-2</v>
      </c>
      <c r="K148" s="1">
        <v>2.7186422952372974E-2</v>
      </c>
      <c r="L148" s="1">
        <v>3.7387544513670745E-5</v>
      </c>
      <c r="M148" s="1">
        <v>-0.26697922469491231</v>
      </c>
      <c r="P148" s="1">
        <v>-2.3617913612320119E-2</v>
      </c>
      <c r="Q148" s="1">
        <v>-0.56924989164445328</v>
      </c>
      <c r="R148" s="1">
        <v>-0.42532269941325251</v>
      </c>
      <c r="S148" s="1" t="e">
        <v>#N/A</v>
      </c>
      <c r="T148" s="1">
        <v>-0.43312605589714437</v>
      </c>
      <c r="U148" s="1" t="e">
        <v>#N/A</v>
      </c>
      <c r="V148" s="1">
        <v>-2.4522121126533288E-2</v>
      </c>
      <c r="W148" s="1">
        <v>-0.6597777377184032</v>
      </c>
      <c r="X148" s="1">
        <v>2.4275669201253694E-2</v>
      </c>
      <c r="Y148" s="1">
        <v>-0.65129990862991738</v>
      </c>
      <c r="Z148" s="1">
        <v>2.758852615631311E-2</v>
      </c>
      <c r="AA148" s="1">
        <v>-0.65964693012141029</v>
      </c>
      <c r="AB148" s="1">
        <v>-8.1284719329848144E-3</v>
      </c>
      <c r="AC148" s="1">
        <v>-0.67426874648576607</v>
      </c>
      <c r="AD148" s="1">
        <v>-2.4403914335992021E-2</v>
      </c>
      <c r="AE148" s="1">
        <v>-0.67342529779878801</v>
      </c>
      <c r="AH148" s="1">
        <v>-7.3073858134280148E-2</v>
      </c>
      <c r="AI148" s="1">
        <v>-0.64502364949290913</v>
      </c>
      <c r="AL148" s="1">
        <f t="shared" si="104"/>
        <v>3.7387544513670745E-5</v>
      </c>
      <c r="AM148" s="1">
        <f t="shared" si="105"/>
        <v>-0.26697922469491231</v>
      </c>
      <c r="AP148" s="1">
        <f t="shared" si="108"/>
        <v>-2.3617913612320119E-2</v>
      </c>
      <c r="AQ148" s="1">
        <f t="shared" si="109"/>
        <v>-0.56924989164445328</v>
      </c>
      <c r="AS148" s="1">
        <v>109</v>
      </c>
      <c r="AT148" s="6">
        <f t="shared" si="118"/>
        <v>0.17163957819832401</v>
      </c>
      <c r="AU148" s="6">
        <f t="shared" si="119"/>
        <v>-0.20449391925537999</v>
      </c>
      <c r="AV148" s="6"/>
      <c r="AW148" s="6"/>
      <c r="AX148" s="6">
        <f t="shared" si="122"/>
        <v>0.45183626705441993</v>
      </c>
      <c r="AY148" s="6">
        <f t="shared" si="123"/>
        <v>-0.23450846297357847</v>
      </c>
      <c r="AZ148" s="7" t="e">
        <f t="shared" si="124"/>
        <v>#N/A</v>
      </c>
      <c r="BA148" s="7" t="e">
        <f t="shared" si="125"/>
        <v>#N/A</v>
      </c>
      <c r="BB148" s="7" t="e">
        <f t="shared" si="126"/>
        <v>#N/A</v>
      </c>
      <c r="BC148" s="7" t="e">
        <f t="shared" si="127"/>
        <v>#N/A</v>
      </c>
      <c r="BD148" s="7">
        <f t="shared" si="128"/>
        <v>0.54114580571861814</v>
      </c>
      <c r="BE148" s="7">
        <f t="shared" si="129"/>
        <v>-0.21967893804505367</v>
      </c>
      <c r="BF148" s="7">
        <f t="shared" si="130"/>
        <v>0.52432312653897173</v>
      </c>
      <c r="BG148" s="7">
        <f t="shared" si="131"/>
        <v>-0.17309465537217217</v>
      </c>
      <c r="BH148" s="7">
        <f t="shared" si="132"/>
        <v>0.53196806644523609</v>
      </c>
      <c r="BI148" s="7">
        <f t="shared" si="133"/>
        <v>-0.16838268308726487</v>
      </c>
      <c r="BJ148" s="7">
        <f t="shared" si="134"/>
        <v>0.55256993619391437</v>
      </c>
      <c r="BK148" s="7">
        <f t="shared" si="135"/>
        <v>-0.20101800795407673</v>
      </c>
      <c r="BL148" s="7">
        <f t="shared" si="136"/>
        <v>0.55456550230171564</v>
      </c>
      <c r="BM148" s="7">
        <f t="shared" si="137"/>
        <v>-0.21719265314371117</v>
      </c>
      <c r="BN148" s="7"/>
      <c r="BO148" s="7"/>
      <c r="BP148" s="7">
        <f t="shared" si="140"/>
        <v>0.53504678589948473</v>
      </c>
      <c r="BQ148" s="7">
        <f t="shared" si="141"/>
        <v>-0.27005508560598668</v>
      </c>
      <c r="BS148" s="1">
        <v>109</v>
      </c>
      <c r="BT148" s="1">
        <f t="shared" si="110"/>
        <v>2.62610486864574E-2</v>
      </c>
      <c r="BU148" s="1">
        <f t="shared" si="111"/>
        <v>2.7186422952373002E-2</v>
      </c>
      <c r="BV148" s="1">
        <f t="shared" si="142"/>
        <v>0.45183626705441993</v>
      </c>
      <c r="BW148" s="1">
        <f t="shared" si="143"/>
        <v>-0.23450846297357847</v>
      </c>
      <c r="BX148" s="1">
        <f t="shared" si="112"/>
        <v>0.17163957819832401</v>
      </c>
      <c r="BY148" s="1">
        <f t="shared" si="113"/>
        <v>-0.20449391925537999</v>
      </c>
      <c r="CB148" s="1" t="e">
        <f t="shared" si="144"/>
        <v>#N/A</v>
      </c>
      <c r="CC148" s="1" t="e">
        <f t="shared" si="145"/>
        <v>#N/A</v>
      </c>
      <c r="CG148" s="6">
        <f t="shared" si="114"/>
        <v>2.62610486864574E-2</v>
      </c>
      <c r="CH148" s="6">
        <f t="shared" si="115"/>
        <v>2.7186422952373002E-2</v>
      </c>
    </row>
    <row r="149" spans="2:86" hidden="1" x14ac:dyDescent="0.3">
      <c r="B149" s="49"/>
      <c r="C149" s="49"/>
      <c r="D149" s="49"/>
      <c r="E149" s="49"/>
      <c r="F149" s="49"/>
      <c r="G149" s="49">
        <v>110</v>
      </c>
      <c r="H149" s="49"/>
      <c r="I149" s="49"/>
      <c r="J149" s="1">
        <v>2.6057393948228803E-2</v>
      </c>
      <c r="K149" s="1">
        <v>2.5163582709448351E-2</v>
      </c>
      <c r="L149" s="1">
        <v>-4.9547444761445189E-4</v>
      </c>
      <c r="M149" s="1">
        <v>-0.2566115674915137</v>
      </c>
      <c r="P149" s="1">
        <v>-2.3174835416710012E-2</v>
      </c>
      <c r="Q149" s="1">
        <v>-0.57825007256242322</v>
      </c>
      <c r="R149" s="1">
        <v>-0.27554691079312277</v>
      </c>
      <c r="S149" s="1" t="e">
        <v>#N/A</v>
      </c>
      <c r="T149" s="1">
        <v>-0.28995634377798296</v>
      </c>
      <c r="U149" s="1" t="e">
        <v>#N/A</v>
      </c>
      <c r="V149" s="1">
        <v>-2.4965313209354668E-2</v>
      </c>
      <c r="W149" s="1">
        <v>-0.66095451800329041</v>
      </c>
      <c r="X149" s="1">
        <v>2.4354414073075325E-2</v>
      </c>
      <c r="Y149" s="1">
        <v>-0.65269968007455381</v>
      </c>
      <c r="Z149" s="1">
        <v>2.8611680727941079E-2</v>
      </c>
      <c r="AA149" s="1">
        <v>-0.65944730210958158</v>
      </c>
      <c r="AB149" s="1">
        <v>-8.1483371165579459E-3</v>
      </c>
      <c r="AC149" s="1">
        <v>-0.67404308711135186</v>
      </c>
      <c r="AD149" s="1">
        <v>-2.4678504537266555E-2</v>
      </c>
      <c r="AE149" s="1">
        <v>-0.67248390611008135</v>
      </c>
      <c r="AH149" s="1">
        <v>-7.3073858134280079E-2</v>
      </c>
      <c r="AI149" s="1">
        <v>-0.64502364949290925</v>
      </c>
      <c r="AL149" s="1">
        <f t="shared" si="104"/>
        <v>-4.9547444761445189E-4</v>
      </c>
      <c r="AM149" s="1">
        <f t="shared" si="105"/>
        <v>-0.2566115674915137</v>
      </c>
      <c r="AP149" s="1">
        <f t="shared" si="108"/>
        <v>-2.3174835416710012E-2</v>
      </c>
      <c r="AQ149" s="1">
        <f t="shared" si="109"/>
        <v>-0.57825007256242322</v>
      </c>
      <c r="AS149" s="1">
        <v>110</v>
      </c>
      <c r="AT149" s="6">
        <f t="shared" si="118"/>
        <v>0.164567180638484</v>
      </c>
      <c r="AU149" s="6">
        <f t="shared" si="119"/>
        <v>-0.19689435015276799</v>
      </c>
      <c r="AV149" s="6"/>
      <c r="AW149" s="6"/>
      <c r="AX149" s="6">
        <f t="shared" si="122"/>
        <v>0.4606227752797179</v>
      </c>
      <c r="AY149" s="6">
        <f t="shared" si="123"/>
        <v>-0.23250925111627277</v>
      </c>
      <c r="AZ149" s="7" t="e">
        <f t="shared" si="124"/>
        <v>#N/A</v>
      </c>
      <c r="BA149" s="7" t="e">
        <f t="shared" si="125"/>
        <v>#N/A</v>
      </c>
      <c r="BB149" s="7" t="e">
        <f t="shared" si="126"/>
        <v>#N/A</v>
      </c>
      <c r="BC149" s="7" t="e">
        <f t="shared" si="127"/>
        <v>#N/A</v>
      </c>
      <c r="BD149" s="7">
        <f t="shared" si="128"/>
        <v>0.54238166756430539</v>
      </c>
      <c r="BE149" s="7">
        <f t="shared" si="129"/>
        <v>-0.21991105129230476</v>
      </c>
      <c r="BF149" s="7">
        <f t="shared" si="130"/>
        <v>0.52568795840660232</v>
      </c>
      <c r="BG149" s="7">
        <f t="shared" si="131"/>
        <v>-0.17277403905138095</v>
      </c>
      <c r="BH149" s="7">
        <f t="shared" si="132"/>
        <v>0.53159380230463404</v>
      </c>
      <c r="BI149" s="7">
        <f t="shared" si="133"/>
        <v>-0.16740973757306096</v>
      </c>
      <c r="BJ149" s="7">
        <f t="shared" si="134"/>
        <v>0.55235115464537787</v>
      </c>
      <c r="BK149" s="7">
        <f t="shared" si="135"/>
        <v>-0.20107675668001507</v>
      </c>
      <c r="BL149" s="7">
        <f t="shared" si="136"/>
        <v>0.55368609455611262</v>
      </c>
      <c r="BM149" s="7">
        <f t="shared" si="137"/>
        <v>-0.21762654265404227</v>
      </c>
      <c r="BN149" s="7"/>
      <c r="BO149" s="7"/>
      <c r="BP149" s="7">
        <f t="shared" si="140"/>
        <v>0.53504678589948484</v>
      </c>
      <c r="BQ149" s="7">
        <f t="shared" si="141"/>
        <v>-0.27005508560598657</v>
      </c>
      <c r="BS149" s="1">
        <v>110</v>
      </c>
      <c r="BT149" s="1">
        <f t="shared" si="110"/>
        <v>2.6057393948228799E-2</v>
      </c>
      <c r="BU149" s="1">
        <f t="shared" si="111"/>
        <v>2.51635827094484E-2</v>
      </c>
      <c r="BV149" s="1">
        <f t="shared" si="142"/>
        <v>0.4606227752797179</v>
      </c>
      <c r="BW149" s="1">
        <f t="shared" si="143"/>
        <v>-0.23250925111627277</v>
      </c>
      <c r="BX149" s="1">
        <f t="shared" si="112"/>
        <v>0.164567180638484</v>
      </c>
      <c r="BY149" s="1">
        <f t="shared" si="113"/>
        <v>-0.19689435015276799</v>
      </c>
      <c r="CB149" s="1" t="e">
        <f t="shared" si="144"/>
        <v>#N/A</v>
      </c>
      <c r="CC149" s="1" t="e">
        <f t="shared" si="145"/>
        <v>#N/A</v>
      </c>
      <c r="CG149" s="6">
        <f t="shared" si="114"/>
        <v>2.6057393948228799E-2</v>
      </c>
      <c r="CH149" s="6">
        <f t="shared" si="115"/>
        <v>2.51635827094484E-2</v>
      </c>
    </row>
    <row r="150" spans="2:86" hidden="1" x14ac:dyDescent="0.3">
      <c r="B150" s="49"/>
      <c r="C150" s="49"/>
      <c r="D150" s="49"/>
      <c r="E150" s="49"/>
      <c r="F150" s="49"/>
      <c r="G150" s="49">
        <v>111</v>
      </c>
      <c r="H150" s="49"/>
      <c r="I150" s="49"/>
      <c r="J150" s="1">
        <v>2.5158945872987813E-2</v>
      </c>
      <c r="K150" s="1">
        <v>2.3685448728628242E-2</v>
      </c>
      <c r="L150" s="1">
        <v>-1.1988255950769109E-3</v>
      </c>
      <c r="M150" s="1">
        <v>-0.24835957674306006</v>
      </c>
      <c r="P150" s="1">
        <v>-2.3113978971865266E-2</v>
      </c>
      <c r="Q150" s="1">
        <v>-0.58242940782554831</v>
      </c>
      <c r="R150" s="1">
        <v>2.337945819623486E-2</v>
      </c>
      <c r="S150" s="1">
        <v>-0.62200826430683687</v>
      </c>
      <c r="T150" s="1">
        <v>-4.3195385550510879E-3</v>
      </c>
      <c r="U150" s="1">
        <v>-0.60127570759751348</v>
      </c>
      <c r="V150" s="1">
        <v>-2.516699932578767E-2</v>
      </c>
      <c r="W150" s="1">
        <v>-0.66225722500468565</v>
      </c>
      <c r="X150" s="1">
        <v>2.4316993989358417E-2</v>
      </c>
      <c r="Y150" s="1">
        <v>-0.65411428939586413</v>
      </c>
      <c r="Z150" s="1">
        <v>2.9981865902038815E-2</v>
      </c>
      <c r="AA150" s="1">
        <v>-0.65976797595743353</v>
      </c>
      <c r="AB150" s="1">
        <v>-8.0971366802723536E-3</v>
      </c>
      <c r="AC150" s="1">
        <v>-0.67354019372540042</v>
      </c>
      <c r="AD150" s="1">
        <v>-2.5346981793664968E-2</v>
      </c>
      <c r="AE150" s="1">
        <v>-0.67193357056581771</v>
      </c>
      <c r="AH150" s="1">
        <v>-7.3073858134280148E-2</v>
      </c>
      <c r="AI150" s="1">
        <v>-0.64502364949290913</v>
      </c>
      <c r="AL150" s="1">
        <f t="shared" si="104"/>
        <v>-1.1988255950769109E-3</v>
      </c>
      <c r="AM150" s="1">
        <f t="shared" si="105"/>
        <v>-0.24835957674306003</v>
      </c>
      <c r="AP150" s="1">
        <f t="shared" si="108"/>
        <v>-2.3113978971865266E-2</v>
      </c>
      <c r="AQ150" s="1">
        <f t="shared" si="109"/>
        <v>-0.58242940782554831</v>
      </c>
      <c r="AS150" s="1">
        <v>111</v>
      </c>
      <c r="AT150" s="6">
        <f t="shared" si="118"/>
        <v>0.158724104992055</v>
      </c>
      <c r="AU150" s="6">
        <f t="shared" si="119"/>
        <v>-0.19102506389809301</v>
      </c>
      <c r="AV150" s="6"/>
      <c r="AW150" s="6"/>
      <c r="AX150" s="6">
        <f t="shared" si="122"/>
        <v>0.46472804943853385</v>
      </c>
      <c r="AY150" s="6">
        <f t="shared" si="123"/>
        <v>-0.23172358526526818</v>
      </c>
      <c r="AZ150" s="7">
        <f t="shared" si="124"/>
        <v>0.49563211351895253</v>
      </c>
      <c r="BA150" s="7">
        <f t="shared" si="125"/>
        <v>-0.17906369157582036</v>
      </c>
      <c r="BB150" s="7">
        <f t="shared" si="126"/>
        <v>0.48002441124090861</v>
      </c>
      <c r="BC150" s="7">
        <f t="shared" si="127"/>
        <v>-0.20994204901809704</v>
      </c>
      <c r="BD150" s="7">
        <f t="shared" si="128"/>
        <v>0.54369960594576205</v>
      </c>
      <c r="BE150" s="7">
        <f t="shared" si="129"/>
        <v>-0.21988346064661665</v>
      </c>
      <c r="BF150" s="7">
        <f t="shared" si="130"/>
        <v>0.52708757456305777</v>
      </c>
      <c r="BG150" s="7">
        <f t="shared" si="131"/>
        <v>-0.17256524630918757</v>
      </c>
      <c r="BH150" s="7">
        <f t="shared" si="132"/>
        <v>0.53167167423763861</v>
      </c>
      <c r="BI150" s="7">
        <f t="shared" si="133"/>
        <v>-0.16600468416124226</v>
      </c>
      <c r="BJ150" s="7">
        <f t="shared" si="134"/>
        <v>0.55184701047749751</v>
      </c>
      <c r="BK150" s="7">
        <f t="shared" si="135"/>
        <v>-0.20111366061343461</v>
      </c>
      <c r="BL150" s="7">
        <f t="shared" si="136"/>
        <v>0.55326019970274898</v>
      </c>
      <c r="BM150" s="7">
        <f t="shared" si="137"/>
        <v>-0.21838042900322246</v>
      </c>
      <c r="BN150" s="7"/>
      <c r="BO150" s="7"/>
      <c r="BP150" s="7">
        <f t="shared" si="140"/>
        <v>0.53504678589948473</v>
      </c>
      <c r="BQ150" s="7">
        <f t="shared" si="141"/>
        <v>-0.27005508560598668</v>
      </c>
      <c r="BS150" s="1">
        <v>111</v>
      </c>
      <c r="BT150" s="1">
        <f t="shared" si="110"/>
        <v>2.5158945872987799E-2</v>
      </c>
      <c r="BU150" s="1">
        <f t="shared" si="111"/>
        <v>2.3685448728628201E-2</v>
      </c>
      <c r="BV150" s="1">
        <f t="shared" si="142"/>
        <v>0.46472804943853385</v>
      </c>
      <c r="BW150" s="1">
        <f t="shared" si="143"/>
        <v>-0.23172358526526818</v>
      </c>
      <c r="BX150" s="1">
        <f t="shared" si="112"/>
        <v>0.158724104992055</v>
      </c>
      <c r="BY150" s="1">
        <f t="shared" si="113"/>
        <v>-0.19102506389809301</v>
      </c>
      <c r="CB150" s="1" t="e">
        <f t="shared" si="144"/>
        <v>#N/A</v>
      </c>
      <c r="CC150" s="1" t="e">
        <f t="shared" si="145"/>
        <v>#N/A</v>
      </c>
      <c r="CG150" s="6">
        <f t="shared" si="114"/>
        <v>2.5158945872987799E-2</v>
      </c>
      <c r="CH150" s="6">
        <f t="shared" si="115"/>
        <v>2.3685448728628201E-2</v>
      </c>
    </row>
    <row r="151" spans="2:86" hidden="1" x14ac:dyDescent="0.3">
      <c r="B151" s="49"/>
      <c r="C151" s="49"/>
      <c r="D151" s="49"/>
      <c r="E151" s="49"/>
      <c r="F151" s="49"/>
      <c r="G151" s="49">
        <v>112</v>
      </c>
      <c r="H151" s="49"/>
      <c r="I151" s="49"/>
      <c r="J151" s="1">
        <v>2.1272683078573159E-2</v>
      </c>
      <c r="K151" s="1">
        <v>2.2871277189758218E-2</v>
      </c>
      <c r="L151" s="1">
        <v>-1.9862092348860451E-3</v>
      </c>
      <c r="M151" s="1">
        <v>-0.22875379569805707</v>
      </c>
      <c r="P151" s="1">
        <v>-2.3396394851516986E-2</v>
      </c>
      <c r="Q151" s="1">
        <v>-0.58322865200493568</v>
      </c>
      <c r="R151" s="1">
        <v>2.37319147108437E-2</v>
      </c>
      <c r="S151" s="1">
        <v>-0.62194144505299986</v>
      </c>
      <c r="T151" s="1">
        <v>-4.0220895635061735E-3</v>
      </c>
      <c r="U151" s="1">
        <v>-0.60020022185228772</v>
      </c>
      <c r="V151" s="1">
        <v>-2.5145930191694945E-2</v>
      </c>
      <c r="W151" s="1">
        <v>-0.66265986510547914</v>
      </c>
      <c r="X151" s="1">
        <v>2.433703000374858E-2</v>
      </c>
      <c r="Y151" s="1">
        <v>-0.6555033879818406</v>
      </c>
      <c r="Z151" s="1">
        <v>3.0705122907078601E-2</v>
      </c>
      <c r="AA151" s="1">
        <v>-0.66012541910493772</v>
      </c>
      <c r="AB151" s="1">
        <v>-8.0008775823111403E-3</v>
      </c>
      <c r="AC151" s="1">
        <v>-0.67297105052166861</v>
      </c>
      <c r="AD151" s="1">
        <v>-2.559728147972674E-2</v>
      </c>
      <c r="AE151" s="1">
        <v>-0.67132843900331118</v>
      </c>
      <c r="AH151" s="1">
        <v>-7.3073858134280148E-2</v>
      </c>
      <c r="AI151" s="1">
        <v>-0.64502364949290913</v>
      </c>
      <c r="AL151" s="1">
        <f t="shared" si="104"/>
        <v>-1.9862092348860451E-3</v>
      </c>
      <c r="AM151" s="1">
        <f t="shared" si="105"/>
        <v>-0.22875379569805704</v>
      </c>
      <c r="AP151" s="1">
        <f t="shared" si="108"/>
        <v>-2.3396394851516986E-2</v>
      </c>
      <c r="AQ151" s="1">
        <f t="shared" si="109"/>
        <v>-0.58322865200493568</v>
      </c>
      <c r="AS151" s="1">
        <v>112</v>
      </c>
      <c r="AT151" s="6">
        <f t="shared" si="118"/>
        <v>0.145518580996221</v>
      </c>
      <c r="AU151" s="6">
        <f t="shared" si="119"/>
        <v>-0.17651228472329999</v>
      </c>
      <c r="AV151" s="6"/>
      <c r="AW151" s="6"/>
      <c r="AX151" s="6">
        <f t="shared" si="122"/>
        <v>0.46556419230579094</v>
      </c>
      <c r="AY151" s="6">
        <f t="shared" si="123"/>
        <v>-0.23186292331786129</v>
      </c>
      <c r="AZ151" s="7">
        <f t="shared" si="124"/>
        <v>0.49550510596825476</v>
      </c>
      <c r="BA151" s="7">
        <f t="shared" si="125"/>
        <v>-0.17872819270929577</v>
      </c>
      <c r="BB151" s="7">
        <f t="shared" si="126"/>
        <v>0.47891361306542551</v>
      </c>
      <c r="BC151" s="7">
        <f t="shared" si="127"/>
        <v>-0.20983587508486318</v>
      </c>
      <c r="BD151" s="7">
        <f t="shared" si="128"/>
        <v>0.54409247042195685</v>
      </c>
      <c r="BE151" s="7">
        <f t="shared" si="129"/>
        <v>-0.21979279388025447</v>
      </c>
      <c r="BF151" s="7">
        <f t="shared" si="130"/>
        <v>0.52845209040283903</v>
      </c>
      <c r="BG151" s="7">
        <f t="shared" si="131"/>
        <v>-0.17230430024882207</v>
      </c>
      <c r="BH151" s="7">
        <f t="shared" si="132"/>
        <v>0.53189809475965188</v>
      </c>
      <c r="BI151" s="7">
        <f t="shared" si="133"/>
        <v>-0.16523034570407508</v>
      </c>
      <c r="BJ151" s="7">
        <f t="shared" si="134"/>
        <v>0.55126979862094339</v>
      </c>
      <c r="BK151" s="7">
        <f t="shared" si="135"/>
        <v>-0.20111769458762402</v>
      </c>
      <c r="BL151" s="7">
        <f t="shared" si="136"/>
        <v>0.55270772553275538</v>
      </c>
      <c r="BM151" s="7">
        <f t="shared" si="137"/>
        <v>-0.21873200606771057</v>
      </c>
      <c r="BN151" s="7"/>
      <c r="BO151" s="7"/>
      <c r="BP151" s="7">
        <f t="shared" si="140"/>
        <v>0.53504678589948473</v>
      </c>
      <c r="BQ151" s="7">
        <f t="shared" si="141"/>
        <v>-0.27005508560598668</v>
      </c>
      <c r="BS151" s="1">
        <v>112</v>
      </c>
      <c r="BT151" s="1">
        <f t="shared" si="110"/>
        <v>2.1272683078573201E-2</v>
      </c>
      <c r="BU151" s="1">
        <f t="shared" si="111"/>
        <v>2.2871277189758201E-2</v>
      </c>
      <c r="BV151" s="1">
        <f t="shared" si="142"/>
        <v>0.46556419230579094</v>
      </c>
      <c r="BW151" s="1">
        <f t="shared" si="143"/>
        <v>-0.23186292331786129</v>
      </c>
      <c r="BX151" s="1">
        <f t="shared" si="112"/>
        <v>0.145518580996221</v>
      </c>
      <c r="BY151" s="1">
        <f t="shared" si="113"/>
        <v>-0.17651228472329999</v>
      </c>
      <c r="CB151" s="1" t="e">
        <f t="shared" si="144"/>
        <v>#N/A</v>
      </c>
      <c r="CC151" s="1" t="e">
        <f t="shared" si="145"/>
        <v>#N/A</v>
      </c>
      <c r="CG151" s="6">
        <f t="shared" si="114"/>
        <v>2.1272683078573201E-2</v>
      </c>
      <c r="CH151" s="6">
        <f t="shared" si="115"/>
        <v>2.2871277189758201E-2</v>
      </c>
    </row>
    <row r="152" spans="2:86" hidden="1" x14ac:dyDescent="0.3">
      <c r="B152" s="49"/>
      <c r="C152" s="49"/>
      <c r="D152" s="49"/>
      <c r="E152" s="49"/>
      <c r="F152" s="49"/>
      <c r="G152" s="49">
        <v>113</v>
      </c>
      <c r="H152" s="49"/>
      <c r="I152" s="49"/>
      <c r="J152" s="1">
        <v>1.4613201610300277E-2</v>
      </c>
      <c r="K152" s="1">
        <v>2.320069594847872E-2</v>
      </c>
      <c r="L152" s="1">
        <v>-1.530286188800222E-3</v>
      </c>
      <c r="M152" s="1">
        <v>-0.19979346554228561</v>
      </c>
      <c r="P152" s="1">
        <v>-2.3743335971177993E-2</v>
      </c>
      <c r="Q152" s="1">
        <v>-0.58400397986994734</v>
      </c>
      <c r="R152" s="1">
        <v>2.407568325818947E-2</v>
      </c>
      <c r="S152" s="1">
        <v>-0.62185441895395577</v>
      </c>
      <c r="T152" s="1">
        <v>-3.734646376954965E-3</v>
      </c>
      <c r="U152" s="1">
        <v>-0.59953824430173486</v>
      </c>
      <c r="V152" s="1">
        <v>-2.5060433435202648E-2</v>
      </c>
      <c r="W152" s="1">
        <v>-0.66303204851204744</v>
      </c>
      <c r="X152" s="1">
        <v>2.4452633658031228E-2</v>
      </c>
      <c r="Y152" s="1">
        <v>-0.65789697177159057</v>
      </c>
      <c r="Z152" s="1">
        <v>3.1150120915679196E-2</v>
      </c>
      <c r="AA152" s="1">
        <v>-0.66054680178679293</v>
      </c>
      <c r="AB152" s="1">
        <v>-7.8227173098147345E-3</v>
      </c>
      <c r="AC152" s="1">
        <v>-0.67239390267394161</v>
      </c>
      <c r="AD152" s="1">
        <v>-2.5902686306461913E-2</v>
      </c>
      <c r="AE152" s="1">
        <v>-0.67069558403965102</v>
      </c>
      <c r="AH152" s="1">
        <v>-7.3073858134280148E-2</v>
      </c>
      <c r="AI152" s="1">
        <v>-0.64502364949290913</v>
      </c>
      <c r="AL152" s="1">
        <f t="shared" si="104"/>
        <v>-1.530286188800222E-3</v>
      </c>
      <c r="AM152" s="1">
        <f t="shared" si="105"/>
        <v>-0.19979346554228561</v>
      </c>
      <c r="AP152" s="1">
        <f t="shared" si="108"/>
        <v>-2.3743335971177993E-2</v>
      </c>
      <c r="AQ152" s="1">
        <f t="shared" si="109"/>
        <v>-0.58400397986994734</v>
      </c>
      <c r="AS152" s="1">
        <v>113</v>
      </c>
      <c r="AT152" s="6">
        <f t="shared" si="118"/>
        <v>0.127252496915604</v>
      </c>
      <c r="AU152" s="6">
        <f t="shared" si="119"/>
        <v>-0.15403432305158599</v>
      </c>
      <c r="AV152" s="6"/>
      <c r="AW152" s="6"/>
      <c r="AX152" s="6">
        <f t="shared" si="122"/>
        <v>0.46638798689156691</v>
      </c>
      <c r="AY152" s="6">
        <f t="shared" si="123"/>
        <v>-0.23206995935148866</v>
      </c>
      <c r="AZ152" s="7">
        <f t="shared" si="124"/>
        <v>0.49535970720941591</v>
      </c>
      <c r="BA152" s="7">
        <f t="shared" si="125"/>
        <v>-0.17840475870213635</v>
      </c>
      <c r="BB152" s="7">
        <f t="shared" si="126"/>
        <v>0.47821177845579371</v>
      </c>
      <c r="BC152" s="7">
        <f t="shared" si="127"/>
        <v>-0.20966775000150692</v>
      </c>
      <c r="BD152" s="7">
        <f t="shared" si="128"/>
        <v>0.54444415317032646</v>
      </c>
      <c r="BE152" s="7">
        <f t="shared" si="129"/>
        <v>-0.21964396704129496</v>
      </c>
      <c r="BF152" s="7">
        <f t="shared" si="130"/>
        <v>0.53078923591257132</v>
      </c>
      <c r="BG152" s="7">
        <f t="shared" si="131"/>
        <v>-0.17177481141062487</v>
      </c>
      <c r="BH152" s="7">
        <f t="shared" si="132"/>
        <v>0.53223580259846903</v>
      </c>
      <c r="BI152" s="7">
        <f t="shared" si="133"/>
        <v>-0.16471893588032566</v>
      </c>
      <c r="BJ152" s="7">
        <f t="shared" si="134"/>
        <v>0.55067048173921596</v>
      </c>
      <c r="BK152" s="7">
        <f t="shared" si="135"/>
        <v>-0.20104246164199296</v>
      </c>
      <c r="BL152" s="7">
        <f t="shared" si="136"/>
        <v>0.55213751804962385</v>
      </c>
      <c r="BM152" s="7">
        <f t="shared" si="137"/>
        <v>-0.21914266522005377</v>
      </c>
      <c r="BN152" s="7"/>
      <c r="BO152" s="7"/>
      <c r="BP152" s="7">
        <f t="shared" si="140"/>
        <v>0.53504678589948473</v>
      </c>
      <c r="BQ152" s="7">
        <f t="shared" si="141"/>
        <v>-0.27005508560598668</v>
      </c>
      <c r="BS152" s="1">
        <v>113</v>
      </c>
      <c r="BT152" s="1">
        <f t="shared" si="110"/>
        <v>1.4613201610300299E-2</v>
      </c>
      <c r="BU152" s="1">
        <f t="shared" si="111"/>
        <v>2.3200695948478699E-2</v>
      </c>
      <c r="BV152" s="1">
        <f t="shared" si="142"/>
        <v>0.46638798689156691</v>
      </c>
      <c r="BW152" s="1">
        <f t="shared" si="143"/>
        <v>-0.23206995935148866</v>
      </c>
      <c r="BX152" s="1">
        <f t="shared" si="112"/>
        <v>0.127252496915604</v>
      </c>
      <c r="BY152" s="1">
        <f t="shared" si="113"/>
        <v>-0.15403432305158599</v>
      </c>
      <c r="CB152" s="1" t="e">
        <f t="shared" si="144"/>
        <v>#N/A</v>
      </c>
      <c r="CC152" s="1" t="e">
        <f t="shared" si="145"/>
        <v>#N/A</v>
      </c>
      <c r="CG152" s="6">
        <f t="shared" si="114"/>
        <v>1.4613201610300299E-2</v>
      </c>
      <c r="CH152" s="6">
        <f t="shared" si="115"/>
        <v>2.3200695948478699E-2</v>
      </c>
    </row>
    <row r="153" spans="2:86" hidden="1" x14ac:dyDescent="0.3">
      <c r="B153" s="49"/>
      <c r="C153" s="49"/>
      <c r="D153" s="49"/>
      <c r="E153" s="49"/>
      <c r="F153" s="49"/>
      <c r="G153" s="49">
        <v>114</v>
      </c>
      <c r="H153" s="49"/>
      <c r="I153" s="49"/>
      <c r="J153" s="1">
        <v>6.8754848341281835E-3</v>
      </c>
      <c r="K153" s="1">
        <v>2.3880561926008452E-2</v>
      </c>
      <c r="L153" s="1">
        <v>-3.6829497178192437E-4</v>
      </c>
      <c r="M153" s="1">
        <v>-0.16749222150346713</v>
      </c>
      <c r="P153" s="1">
        <v>-2.4101698351173411E-2</v>
      </c>
      <c r="Q153" s="1">
        <v>-0.58477442685447423</v>
      </c>
      <c r="R153" s="1">
        <v>2.4407444839542769E-2</v>
      </c>
      <c r="S153" s="1">
        <v>-0.62174894312667905</v>
      </c>
      <c r="T153" s="1">
        <v>-3.3395797757137706E-3</v>
      </c>
      <c r="U153" s="1">
        <v>-0.59909512543212085</v>
      </c>
      <c r="V153" s="1">
        <v>-2.4942966911534914E-2</v>
      </c>
      <c r="W153" s="1">
        <v>-0.66339407968720721</v>
      </c>
      <c r="X153" s="1">
        <v>2.4591470303421556E-2</v>
      </c>
      <c r="Y153" s="1">
        <v>-0.66063319337137383</v>
      </c>
      <c r="Z153" s="1">
        <v>3.1372697200587288E-2</v>
      </c>
      <c r="AA153" s="1">
        <v>-0.66108434942418626</v>
      </c>
      <c r="AB153" s="1">
        <v>-7.5693426690476798E-3</v>
      </c>
      <c r="AC153" s="1">
        <v>-0.67183491170161813</v>
      </c>
      <c r="AD153" s="1">
        <v>-2.6198963886690709E-2</v>
      </c>
      <c r="AE153" s="1">
        <v>-0.670044376965368</v>
      </c>
      <c r="AH153" s="1">
        <v>-7.3073858134280148E-2</v>
      </c>
      <c r="AI153" s="1">
        <v>-0.64502364949290913</v>
      </c>
      <c r="AL153" s="1">
        <f t="shared" si="104"/>
        <v>-3.6829497178192437E-4</v>
      </c>
      <c r="AM153" s="1">
        <f t="shared" si="105"/>
        <v>-0.16749222150346713</v>
      </c>
      <c r="AP153" s="1">
        <f t="shared" si="108"/>
        <v>-2.4101698351173411E-2</v>
      </c>
      <c r="AQ153" s="1">
        <f t="shared" si="109"/>
        <v>-0.58477442685447423</v>
      </c>
      <c r="AS153" s="1">
        <v>114</v>
      </c>
      <c r="AT153" s="6">
        <f t="shared" si="118"/>
        <v>0.10737979438474</v>
      </c>
      <c r="AU153" s="6">
        <f t="shared" si="119"/>
        <v>-0.12854322099295501</v>
      </c>
      <c r="AV153" s="6"/>
      <c r="AW153" s="6"/>
      <c r="AX153" s="6">
        <f t="shared" si="122"/>
        <v>0.46720895802944495</v>
      </c>
      <c r="AY153" s="6">
        <f t="shared" si="123"/>
        <v>-0.23228909068684397</v>
      </c>
      <c r="AZ153" s="7">
        <f t="shared" si="124"/>
        <v>0.49519822400293656</v>
      </c>
      <c r="BA153" s="7">
        <f t="shared" si="125"/>
        <v>-0.17809635300986257</v>
      </c>
      <c r="BB153" s="7">
        <f t="shared" si="126"/>
        <v>0.4777067889621292</v>
      </c>
      <c r="BC153" s="7">
        <f t="shared" si="127"/>
        <v>-0.2093556321338467</v>
      </c>
      <c r="BD153" s="7">
        <f t="shared" si="128"/>
        <v>0.54478028643068399</v>
      </c>
      <c r="BE153" s="7">
        <f t="shared" si="129"/>
        <v>-0.21946541904424255</v>
      </c>
      <c r="BF153" s="7">
        <f t="shared" si="130"/>
        <v>0.53345977942753198</v>
      </c>
      <c r="BG153" s="7">
        <f t="shared" si="131"/>
        <v>-0.17116294411134697</v>
      </c>
      <c r="BH153" s="7">
        <f t="shared" si="132"/>
        <v>0.53272653371312129</v>
      </c>
      <c r="BI153" s="7">
        <f t="shared" si="133"/>
        <v>-0.16440639686166897</v>
      </c>
      <c r="BJ153" s="7">
        <f t="shared" si="134"/>
        <v>0.55007598505117172</v>
      </c>
      <c r="BK153" s="7">
        <f t="shared" si="135"/>
        <v>-0.20089000409502511</v>
      </c>
      <c r="BL153" s="7">
        <f t="shared" si="136"/>
        <v>0.55154765233594372</v>
      </c>
      <c r="BM153" s="7">
        <f t="shared" si="137"/>
        <v>-0.21954752259983987</v>
      </c>
      <c r="BN153" s="7"/>
      <c r="BO153" s="7"/>
      <c r="BP153" s="7">
        <f t="shared" si="140"/>
        <v>0.53504678589948473</v>
      </c>
      <c r="BQ153" s="7">
        <f t="shared" si="141"/>
        <v>-0.27005508560598668</v>
      </c>
      <c r="BS153" s="1">
        <v>114</v>
      </c>
      <c r="BT153" s="1">
        <f t="shared" si="110"/>
        <v>6.87548483412818E-3</v>
      </c>
      <c r="BU153" s="1">
        <f t="shared" si="111"/>
        <v>2.3880561926008501E-2</v>
      </c>
      <c r="BV153" s="1">
        <f t="shared" si="142"/>
        <v>0.46720895802944495</v>
      </c>
      <c r="BW153" s="1">
        <f t="shared" si="143"/>
        <v>-0.23228909068684397</v>
      </c>
      <c r="BX153" s="1">
        <f t="shared" si="112"/>
        <v>0.10737979438474</v>
      </c>
      <c r="BY153" s="1">
        <f t="shared" si="113"/>
        <v>-0.12854322099295501</v>
      </c>
      <c r="CB153" s="1" t="e">
        <f t="shared" si="144"/>
        <v>#N/A</v>
      </c>
      <c r="CC153" s="1" t="e">
        <f t="shared" si="145"/>
        <v>#N/A</v>
      </c>
      <c r="CG153" s="6">
        <f t="shared" si="114"/>
        <v>6.87548483412818E-3</v>
      </c>
      <c r="CH153" s="6">
        <f t="shared" si="115"/>
        <v>2.3880561926008501E-2</v>
      </c>
    </row>
    <row r="154" spans="2:86" hidden="1" x14ac:dyDescent="0.3">
      <c r="B154" s="49"/>
      <c r="C154" s="49"/>
      <c r="D154" s="49"/>
      <c r="E154" s="49"/>
      <c r="F154" s="49"/>
      <c r="G154" s="49">
        <v>115</v>
      </c>
      <c r="H154" s="49"/>
      <c r="I154" s="49"/>
      <c r="J154" s="1">
        <v>-2.4548388398339105E-4</v>
      </c>
      <c r="K154" s="1">
        <v>2.4117732043566077E-2</v>
      </c>
      <c r="L154" s="1">
        <v>9.6252590120577363E-4</v>
      </c>
      <c r="M154" s="1">
        <v>-0.13786369880932536</v>
      </c>
      <c r="P154" s="1">
        <v>-2.4418378011828598E-2</v>
      </c>
      <c r="Q154" s="1">
        <v>-0.58555902839240714</v>
      </c>
      <c r="R154" s="1">
        <v>2.4723880456173606E-2</v>
      </c>
      <c r="S154" s="1">
        <v>-0.6216267746881442</v>
      </c>
      <c r="T154" s="1">
        <v>-2.7192605400986635E-3</v>
      </c>
      <c r="U154" s="1">
        <v>-0.59867621572971119</v>
      </c>
      <c r="V154" s="1">
        <v>-2.482598847591588E-2</v>
      </c>
      <c r="W154" s="1">
        <v>-0.66376626309377529</v>
      </c>
      <c r="X154" s="1">
        <v>2.4681205291134774E-2</v>
      </c>
      <c r="Y154" s="1">
        <v>-0.66305020538745085</v>
      </c>
      <c r="Z154" s="1">
        <v>3.142868903454886E-2</v>
      </c>
      <c r="AA154" s="1">
        <v>-0.66179028743830559</v>
      </c>
      <c r="AB154" s="1">
        <v>-7.2474404662738086E-3</v>
      </c>
      <c r="AC154" s="1">
        <v>-0.67132023912409666</v>
      </c>
      <c r="AD154" s="1">
        <v>-2.642188183323263E-2</v>
      </c>
      <c r="AE154" s="1">
        <v>-0.66938418907099273</v>
      </c>
      <c r="AH154" s="1">
        <v>-7.1350305347883003E-2</v>
      </c>
      <c r="AI154" s="1">
        <v>-0.64531266269601628</v>
      </c>
      <c r="AL154" s="1">
        <f t="shared" si="104"/>
        <v>9.6252590120577363E-4</v>
      </c>
      <c r="AM154" s="1">
        <f t="shared" si="105"/>
        <v>-0.13786369880932536</v>
      </c>
      <c r="AP154" s="1">
        <f t="shared" si="108"/>
        <v>-2.4418378011828598E-2</v>
      </c>
      <c r="AQ154" s="1">
        <f t="shared" si="109"/>
        <v>-0.58555902839240714</v>
      </c>
      <c r="AS154" s="1">
        <v>115</v>
      </c>
      <c r="AT154" s="6">
        <f t="shared" si="118"/>
        <v>8.9354415038167795E-2</v>
      </c>
      <c r="AU154" s="6">
        <f t="shared" si="119"/>
        <v>-0.104991020657414</v>
      </c>
      <c r="AV154" s="6"/>
      <c r="AW154" s="6"/>
      <c r="AX154" s="6">
        <f t="shared" si="122"/>
        <v>0.46803663055300393</v>
      </c>
      <c r="AY154" s="6">
        <f t="shared" si="123"/>
        <v>-0.23246471464462168</v>
      </c>
      <c r="AZ154" s="7">
        <f t="shared" si="124"/>
        <v>0.49502296310931715</v>
      </c>
      <c r="BA154" s="7">
        <f t="shared" si="125"/>
        <v>-0.17780593908799536</v>
      </c>
      <c r="BB154" s="7">
        <f t="shared" si="126"/>
        <v>0.47718652613454782</v>
      </c>
      <c r="BC154" s="7">
        <f t="shared" si="127"/>
        <v>-0.20881747984770077</v>
      </c>
      <c r="BD154" s="7">
        <f t="shared" si="128"/>
        <v>0.54512650244284322</v>
      </c>
      <c r="BE154" s="7">
        <f t="shared" si="129"/>
        <v>-0.21928558880360127</v>
      </c>
      <c r="BF154" s="7">
        <f t="shared" si="130"/>
        <v>0.53582448928299897</v>
      </c>
      <c r="BG154" s="7">
        <f t="shared" si="131"/>
        <v>-0.17065486266773966</v>
      </c>
      <c r="BH154" s="7">
        <f t="shared" si="132"/>
        <v>0.53341202406264021</v>
      </c>
      <c r="BI154" s="7">
        <f t="shared" si="133"/>
        <v>-0.16422867081978057</v>
      </c>
      <c r="BJ154" s="7">
        <f t="shared" si="134"/>
        <v>0.54951323377566719</v>
      </c>
      <c r="BK154" s="7">
        <f t="shared" si="135"/>
        <v>-0.20066236426520345</v>
      </c>
      <c r="BL154" s="7">
        <f t="shared" si="136"/>
        <v>0.5509362034743045</v>
      </c>
      <c r="BM154" s="7">
        <f t="shared" si="137"/>
        <v>-0.21988169434665597</v>
      </c>
      <c r="BN154" s="7"/>
      <c r="BO154" s="7"/>
      <c r="BP154" s="7">
        <f t="shared" si="140"/>
        <v>0.53503211654215699</v>
      </c>
      <c r="BQ154" s="7">
        <f t="shared" si="141"/>
        <v>-0.26830753084317577</v>
      </c>
      <c r="BS154" s="1">
        <v>115</v>
      </c>
      <c r="BT154" s="1">
        <f t="shared" si="110"/>
        <v>-2.45483883983391E-4</v>
      </c>
      <c r="BU154" s="1">
        <f t="shared" si="111"/>
        <v>2.4117732043566101E-2</v>
      </c>
      <c r="BV154" s="1">
        <f t="shared" si="142"/>
        <v>0.46803663055300393</v>
      </c>
      <c r="BW154" s="1">
        <f t="shared" si="143"/>
        <v>-0.23246471464462168</v>
      </c>
      <c r="BX154" s="1">
        <f t="shared" si="112"/>
        <v>8.9354415038167795E-2</v>
      </c>
      <c r="BY154" s="1">
        <f t="shared" si="113"/>
        <v>-0.104991020657414</v>
      </c>
      <c r="CB154" s="1" t="e">
        <f t="shared" si="144"/>
        <v>#N/A</v>
      </c>
      <c r="CC154" s="1" t="e">
        <f t="shared" si="145"/>
        <v>#N/A</v>
      </c>
      <c r="CG154" s="6">
        <f t="shared" si="114"/>
        <v>-2.45483883983391E-4</v>
      </c>
      <c r="CH154" s="6">
        <f t="shared" si="115"/>
        <v>2.4117732043566101E-2</v>
      </c>
    </row>
    <row r="155" spans="2:86" hidden="1" x14ac:dyDescent="0.3">
      <c r="B155" s="49"/>
      <c r="C155" s="49"/>
      <c r="D155" s="49"/>
      <c r="E155" s="49"/>
      <c r="F155" s="49"/>
      <c r="G155" s="49">
        <v>116</v>
      </c>
      <c r="H155" s="49"/>
      <c r="I155" s="49"/>
      <c r="J155" s="1">
        <v>-5.054721178075307E-3</v>
      </c>
      <c r="K155" s="1">
        <v>2.3119063222370305E-2</v>
      </c>
      <c r="L155" s="1">
        <v>1.9249379152002711E-3</v>
      </c>
      <c r="M155" s="1">
        <v>-0.11692153268758201</v>
      </c>
      <c r="P155" s="1">
        <v>-2.4640270973468797E-2</v>
      </c>
      <c r="Q155" s="1">
        <v>-0.58637681991763679</v>
      </c>
      <c r="R155" s="1">
        <v>2.5021671109352585E-2</v>
      </c>
      <c r="S155" s="1">
        <v>-0.62148967075532602</v>
      </c>
      <c r="T155" s="1">
        <v>-1.7560594504258352E-3</v>
      </c>
      <c r="U155" s="1">
        <v>-0.59808686568077218</v>
      </c>
      <c r="V155" s="1">
        <v>-2.4741955983568965E-2</v>
      </c>
      <c r="W155" s="1">
        <v>-0.66416890319456889</v>
      </c>
      <c r="X155" s="1">
        <v>2.464950397238597E-2</v>
      </c>
      <c r="Y155" s="1">
        <v>-0.66448616042608133</v>
      </c>
      <c r="Z155" s="1">
        <v>3.1373933690310121E-2</v>
      </c>
      <c r="AA155" s="1">
        <v>-0.66271684125033847</v>
      </c>
      <c r="AB155" s="1">
        <v>-6.8636975077573086E-3</v>
      </c>
      <c r="AC155" s="1">
        <v>-0.67087604646077603</v>
      </c>
      <c r="AD155" s="1">
        <v>-2.6507207758907896E-2</v>
      </c>
      <c r="AE155" s="1">
        <v>-0.66872439164705644</v>
      </c>
      <c r="AH155" s="1">
        <v>-6.9721002363647713E-2</v>
      </c>
      <c r="AI155" s="1">
        <v>-0.64513398993106896</v>
      </c>
      <c r="AL155" s="1">
        <f t="shared" si="104"/>
        <v>1.9249379152002711E-3</v>
      </c>
      <c r="AM155" s="1">
        <f t="shared" si="105"/>
        <v>-0.11692153268758201</v>
      </c>
      <c r="AP155" s="1">
        <f t="shared" si="108"/>
        <v>-2.4640270973468797E-2</v>
      </c>
      <c r="AQ155" s="1">
        <f t="shared" si="109"/>
        <v>-0.58637681991763679</v>
      </c>
      <c r="AS155" s="1">
        <v>116</v>
      </c>
      <c r="AT155" s="6">
        <f t="shared" si="118"/>
        <v>7.6630300510425603E-2</v>
      </c>
      <c r="AU155" s="6">
        <f t="shared" si="119"/>
        <v>-8.8329764154969598E-2</v>
      </c>
      <c r="AV155" s="6"/>
      <c r="AW155" s="6"/>
      <c r="AX155" s="6">
        <f t="shared" si="122"/>
        <v>0.46888052929582391</v>
      </c>
      <c r="AY155" s="6">
        <f t="shared" si="123"/>
        <v>-0.23254122854551618</v>
      </c>
      <c r="AZ155" s="7">
        <f t="shared" si="124"/>
        <v>0.49483623128905851</v>
      </c>
      <c r="BA155" s="7">
        <f t="shared" si="125"/>
        <v>-0.17753648039205497</v>
      </c>
      <c r="BB155" s="7">
        <f t="shared" si="126"/>
        <v>0.47643887152316611</v>
      </c>
      <c r="BC155" s="7">
        <f t="shared" si="127"/>
        <v>-0.20797125150888734</v>
      </c>
      <c r="BD155" s="7">
        <f t="shared" si="128"/>
        <v>0.54550843344661759</v>
      </c>
      <c r="BE155" s="7">
        <f t="shared" si="129"/>
        <v>-0.21913291523387465</v>
      </c>
      <c r="BF155" s="7">
        <f t="shared" si="130"/>
        <v>0.53724413381424951</v>
      </c>
      <c r="BG155" s="7">
        <f t="shared" si="131"/>
        <v>-0.17043673139655435</v>
      </c>
      <c r="BH155" s="7">
        <f t="shared" si="132"/>
        <v>0.53433400960605792</v>
      </c>
      <c r="BI155" s="7">
        <f t="shared" si="133"/>
        <v>-0.16412169992633596</v>
      </c>
      <c r="BJ155" s="7">
        <f t="shared" si="134"/>
        <v>0.54900915313155907</v>
      </c>
      <c r="BK155" s="7">
        <f t="shared" si="135"/>
        <v>-0.20036158447101118</v>
      </c>
      <c r="BL155" s="7">
        <f t="shared" si="136"/>
        <v>0.55030124654729584</v>
      </c>
      <c r="BM155" s="7">
        <f t="shared" si="137"/>
        <v>-0.22008029660008976</v>
      </c>
      <c r="BN155" s="7"/>
      <c r="BO155" s="7"/>
      <c r="BP155" s="7">
        <f t="shared" si="140"/>
        <v>0.53457323272390489</v>
      </c>
      <c r="BQ155" s="7">
        <f t="shared" si="141"/>
        <v>-0.26673400683232668</v>
      </c>
      <c r="BS155" s="1">
        <v>116</v>
      </c>
      <c r="BT155" s="1">
        <f t="shared" si="110"/>
        <v>-5.0547211780753096E-3</v>
      </c>
      <c r="BU155" s="1">
        <f t="shared" si="111"/>
        <v>2.3119063222370301E-2</v>
      </c>
      <c r="BV155" s="1">
        <f t="shared" si="142"/>
        <v>0.46888052929582391</v>
      </c>
      <c r="BW155" s="1">
        <f t="shared" si="143"/>
        <v>-0.23254122854551618</v>
      </c>
      <c r="BX155" s="1">
        <f t="shared" si="112"/>
        <v>7.6630300510425603E-2</v>
      </c>
      <c r="BY155" s="1">
        <f t="shared" si="113"/>
        <v>-8.8329764154969598E-2</v>
      </c>
      <c r="CB155" s="1" t="e">
        <f t="shared" si="144"/>
        <v>#N/A</v>
      </c>
      <c r="CC155" s="1" t="e">
        <f t="shared" si="145"/>
        <v>#N/A</v>
      </c>
      <c r="CG155" s="6">
        <f t="shared" si="114"/>
        <v>-5.0547211780753096E-3</v>
      </c>
      <c r="CH155" s="6">
        <f t="shared" si="115"/>
        <v>2.3119063222370301E-2</v>
      </c>
    </row>
    <row r="156" spans="2:86" hidden="1" x14ac:dyDescent="0.3">
      <c r="B156" s="49"/>
      <c r="C156" s="49"/>
      <c r="D156" s="49"/>
      <c r="E156" s="49"/>
      <c r="F156" s="49"/>
      <c r="G156" s="49">
        <v>117</v>
      </c>
      <c r="H156" s="49"/>
      <c r="I156" s="49"/>
      <c r="J156" s="1">
        <v>-0.29048055847685211</v>
      </c>
      <c r="K156" s="1" t="e">
        <v>#N/A</v>
      </c>
      <c r="L156" s="1">
        <v>-0.28662109985109979</v>
      </c>
      <c r="M156" s="1" t="e">
        <v>#N/A</v>
      </c>
      <c r="P156" s="1">
        <v>-2.4600255888294106E-2</v>
      </c>
      <c r="Q156" s="1">
        <v>-0.58765126662102507</v>
      </c>
      <c r="R156" s="1">
        <v>2.5486257718299082E-2</v>
      </c>
      <c r="S156" s="1">
        <v>-0.62117771741394034</v>
      </c>
      <c r="T156" s="1">
        <v>-3.9542453247670147E-4</v>
      </c>
      <c r="U156" s="1">
        <v>-0.5973731996058852</v>
      </c>
      <c r="V156" s="1">
        <v>-2.4251411225244168E-2</v>
      </c>
      <c r="W156" s="1">
        <v>-0.66506522808679902</v>
      </c>
      <c r="X156" s="1">
        <v>2.4426529082238291E-2</v>
      </c>
      <c r="Y156" s="1">
        <v>-0.6656010186072181</v>
      </c>
      <c r="Z156" s="1">
        <v>3.1317413094296011E-2</v>
      </c>
      <c r="AA156" s="1">
        <v>-0.66345512323247047</v>
      </c>
      <c r="AB156" s="1">
        <v>-0.29109842913742395</v>
      </c>
      <c r="AC156" s="1" t="e">
        <v>#N/A</v>
      </c>
      <c r="AD156" s="1">
        <v>-2.6389822583248318E-2</v>
      </c>
      <c r="AE156" s="1">
        <v>-0.66803667558674695</v>
      </c>
      <c r="AH156" s="1">
        <v>-6.8294353537141569E-2</v>
      </c>
      <c r="AI156" s="1">
        <v>-0.6445334138570149</v>
      </c>
      <c r="AL156" s="1">
        <f t="shared" si="104"/>
        <v>-0.28662109985109979</v>
      </c>
      <c r="AM156" s="1" t="e">
        <f t="shared" si="105"/>
        <v>#N/A</v>
      </c>
      <c r="AP156" s="1">
        <f t="shared" si="108"/>
        <v>-2.4600255888294106E-2</v>
      </c>
      <c r="AQ156" s="1">
        <f t="shared" si="109"/>
        <v>-0.58765126662102507</v>
      </c>
      <c r="AS156" s="1">
        <v>117</v>
      </c>
      <c r="AT156" s="6" t="e">
        <f t="shared" si="118"/>
        <v>#N/A</v>
      </c>
      <c r="AU156" s="6" t="e">
        <f t="shared" si="119"/>
        <v>#N/A</v>
      </c>
      <c r="AV156" s="6"/>
      <c r="AW156" s="6"/>
      <c r="AX156" s="6">
        <f t="shared" si="122"/>
        <v>0.47012866574350087</v>
      </c>
      <c r="AY156" s="6">
        <f t="shared" si="123"/>
        <v>-0.23228051603182179</v>
      </c>
      <c r="AZ156" s="7">
        <f t="shared" si="124"/>
        <v>0.49444834260187193</v>
      </c>
      <c r="BA156" s="7">
        <f t="shared" si="125"/>
        <v>-0.17713312202686757</v>
      </c>
      <c r="BB156" s="7">
        <f t="shared" si="126"/>
        <v>0.47549977586558373</v>
      </c>
      <c r="BC156" s="7">
        <f t="shared" si="127"/>
        <v>-0.20675521450603876</v>
      </c>
      <c r="BD156" s="7">
        <f t="shared" si="128"/>
        <v>0.54630595894635658</v>
      </c>
      <c r="BE156" s="7">
        <f t="shared" si="129"/>
        <v>-0.21849417776854366</v>
      </c>
      <c r="BF156" s="7">
        <f t="shared" si="130"/>
        <v>0.53838077397788164</v>
      </c>
      <c r="BG156" s="7">
        <f t="shared" si="131"/>
        <v>-0.17046272570558746</v>
      </c>
      <c r="BH156" s="7">
        <f t="shared" si="132"/>
        <v>0.53507089012446918</v>
      </c>
      <c r="BI156" s="7">
        <f t="shared" si="133"/>
        <v>-0.16404916052669397</v>
      </c>
      <c r="BJ156" s="7" t="e">
        <f t="shared" si="134"/>
        <v>#N/A</v>
      </c>
      <c r="BK156" s="7" t="e">
        <f t="shared" si="135"/>
        <v>#N/A</v>
      </c>
      <c r="BL156" s="7">
        <f t="shared" si="136"/>
        <v>0.54960359471739362</v>
      </c>
      <c r="BM156" s="7">
        <f t="shared" si="137"/>
        <v>-0.22008411540963657</v>
      </c>
      <c r="BN156" s="7"/>
      <c r="BO156" s="7"/>
      <c r="BP156" s="7">
        <f t="shared" si="140"/>
        <v>0.53373404578100936</v>
      </c>
      <c r="BQ156" s="7">
        <f t="shared" si="141"/>
        <v>-0.26543332094796757</v>
      </c>
      <c r="BS156" s="1">
        <v>117</v>
      </c>
      <c r="BT156" s="1" t="e">
        <f t="shared" si="110"/>
        <v>#N/A</v>
      </c>
      <c r="BU156" s="1" t="e">
        <f t="shared" si="111"/>
        <v>#N/A</v>
      </c>
      <c r="BV156" s="1">
        <f t="shared" si="142"/>
        <v>0.47012866574350087</v>
      </c>
      <c r="BW156" s="1">
        <f t="shared" si="143"/>
        <v>-0.23228051603182179</v>
      </c>
      <c r="BX156" s="1" t="e">
        <f t="shared" si="112"/>
        <v>#N/A</v>
      </c>
      <c r="BY156" s="1" t="e">
        <f t="shared" si="113"/>
        <v>#N/A</v>
      </c>
      <c r="CB156" s="1" t="e">
        <f t="shared" si="144"/>
        <v>#N/A</v>
      </c>
      <c r="CC156" s="1" t="e">
        <f t="shared" si="145"/>
        <v>#N/A</v>
      </c>
      <c r="CG156" s="6" t="e">
        <f t="shared" si="114"/>
        <v>#N/A</v>
      </c>
      <c r="CH156" s="6" t="e">
        <f t="shared" si="115"/>
        <v>#N/A</v>
      </c>
    </row>
    <row r="157" spans="2:86" hidden="1" x14ac:dyDescent="0.3">
      <c r="B157" s="49"/>
      <c r="C157" s="49"/>
      <c r="D157" s="49"/>
      <c r="E157" s="49"/>
      <c r="F157" s="49"/>
      <c r="G157" s="49">
        <v>118</v>
      </c>
      <c r="H157" s="49"/>
      <c r="I157" s="49"/>
      <c r="J157" s="1">
        <v>-0.43446726491076393</v>
      </c>
      <c r="K157" s="1" t="e">
        <v>#N/A</v>
      </c>
      <c r="L157" s="1">
        <v>-0.43067267318665475</v>
      </c>
      <c r="M157" s="1" t="e">
        <v>#N/A</v>
      </c>
      <c r="P157" s="1">
        <v>-2.4162741896436867E-2</v>
      </c>
      <c r="Q157" s="1">
        <v>-0.58927938192434248</v>
      </c>
      <c r="R157" s="1">
        <v>2.5975297538474416E-2</v>
      </c>
      <c r="S157" s="1">
        <v>-0.62065940044565693</v>
      </c>
      <c r="T157" s="1">
        <v>9.0595649638686485E-4</v>
      </c>
      <c r="U157" s="1">
        <v>-0.59701486163029238</v>
      </c>
      <c r="V157" s="1">
        <v>-2.3198247373435569E-2</v>
      </c>
      <c r="W157" s="1">
        <v>-0.66619017342093767</v>
      </c>
      <c r="X157" s="1">
        <v>2.4090073720818849E-2</v>
      </c>
      <c r="Y157" s="1">
        <v>-0.66666941080613928</v>
      </c>
      <c r="Z157" s="1">
        <v>3.1252936663091764E-2</v>
      </c>
      <c r="AA157" s="1">
        <v>-0.66428057774006133</v>
      </c>
      <c r="AB157" s="1">
        <v>-0.43239140203617266</v>
      </c>
      <c r="AC157" s="1" t="e">
        <v>#N/A</v>
      </c>
      <c r="AD157" s="1">
        <v>-2.6095749534038558E-2</v>
      </c>
      <c r="AE157" s="1">
        <v>-0.66710589167829415</v>
      </c>
      <c r="AH157" s="1">
        <v>-6.7178763223932167E-2</v>
      </c>
      <c r="AI157" s="1">
        <v>-0.64355671713280171</v>
      </c>
      <c r="AL157" s="1">
        <f t="shared" si="104"/>
        <v>-0.43067267318665475</v>
      </c>
      <c r="AM157" s="1" t="e">
        <f t="shared" si="105"/>
        <v>#N/A</v>
      </c>
      <c r="AP157" s="1">
        <f t="shared" si="108"/>
        <v>-2.4162741896436867E-2</v>
      </c>
      <c r="AQ157" s="1">
        <f t="shared" si="109"/>
        <v>-0.58927938192434248</v>
      </c>
      <c r="AS157" s="1">
        <v>118</v>
      </c>
      <c r="AT157" s="6" t="e">
        <f t="shared" si="118"/>
        <v>#N/A</v>
      </c>
      <c r="AU157" s="6" t="e">
        <f t="shared" si="119"/>
        <v>#N/A</v>
      </c>
      <c r="AV157" s="6"/>
      <c r="AW157" s="6"/>
      <c r="AX157" s="6">
        <f t="shared" si="122"/>
        <v>0.47165607280961586</v>
      </c>
      <c r="AY157" s="6">
        <f t="shared" si="123"/>
        <v>-0.23156692960513678</v>
      </c>
      <c r="AZ157" s="7">
        <f t="shared" si="124"/>
        <v>0.49385297915940862</v>
      </c>
      <c r="BA157" s="7">
        <f t="shared" si="125"/>
        <v>-0.17674151661742346</v>
      </c>
      <c r="BB157" s="7">
        <f t="shared" si="126"/>
        <v>0.47492089940490878</v>
      </c>
      <c r="BC157" s="7">
        <f t="shared" si="127"/>
        <v>-0.20553582911564144</v>
      </c>
      <c r="BD157" s="7">
        <f t="shared" si="128"/>
        <v>0.54723093384947985</v>
      </c>
      <c r="BE157" s="7">
        <f t="shared" si="129"/>
        <v>-0.21726166913484224</v>
      </c>
      <c r="BF157" s="7">
        <f t="shared" si="130"/>
        <v>0.53949135975901386</v>
      </c>
      <c r="BG157" s="7">
        <f t="shared" si="131"/>
        <v>-0.17060854519567967</v>
      </c>
      <c r="BH157" s="7">
        <f t="shared" si="132"/>
        <v>0.53589500033808468</v>
      </c>
      <c r="BI157" s="7">
        <f t="shared" si="133"/>
        <v>-0.16396931874504025</v>
      </c>
      <c r="BJ157" s="7" t="e">
        <f t="shared" si="134"/>
        <v>#N/A</v>
      </c>
      <c r="BK157" s="7" t="e">
        <f t="shared" si="135"/>
        <v>#N/A</v>
      </c>
      <c r="BL157" s="7">
        <f t="shared" si="136"/>
        <v>0.54863588625887416</v>
      </c>
      <c r="BM157" s="7">
        <f t="shared" si="137"/>
        <v>-0.21995613892032737</v>
      </c>
      <c r="BN157" s="7"/>
      <c r="BO157" s="7"/>
      <c r="BP157" s="7">
        <f t="shared" si="140"/>
        <v>0.53257846704975087</v>
      </c>
      <c r="BQ157" s="7">
        <f t="shared" si="141"/>
        <v>-0.26450428056462655</v>
      </c>
      <c r="BS157" s="1">
        <v>118</v>
      </c>
      <c r="BT157" s="1" t="e">
        <f t="shared" si="110"/>
        <v>#N/A</v>
      </c>
      <c r="BU157" s="1" t="e">
        <f t="shared" si="111"/>
        <v>#N/A</v>
      </c>
      <c r="BV157" s="1">
        <f t="shared" si="142"/>
        <v>0.47165607280961586</v>
      </c>
      <c r="BW157" s="1">
        <f t="shared" si="143"/>
        <v>-0.23156692960513678</v>
      </c>
      <c r="BX157" s="1" t="e">
        <f t="shared" si="112"/>
        <v>#N/A</v>
      </c>
      <c r="BY157" s="1" t="e">
        <f t="shared" si="113"/>
        <v>#N/A</v>
      </c>
      <c r="CB157" s="1" t="e">
        <f t="shared" si="144"/>
        <v>#N/A</v>
      </c>
      <c r="CC157" s="1" t="e">
        <f t="shared" si="145"/>
        <v>#N/A</v>
      </c>
      <c r="CG157" s="6" t="e">
        <f t="shared" si="114"/>
        <v>#N/A</v>
      </c>
      <c r="CH157" s="6" t="e">
        <f t="shared" si="115"/>
        <v>#N/A</v>
      </c>
    </row>
    <row r="158" spans="2:86" hidden="1" x14ac:dyDescent="0.3">
      <c r="B158" s="49"/>
      <c r="C158" s="49"/>
      <c r="D158" s="49"/>
      <c r="E158" s="49"/>
      <c r="F158" s="49"/>
      <c r="G158" s="49">
        <v>119</v>
      </c>
      <c r="H158" s="49"/>
      <c r="I158" s="49"/>
      <c r="J158" s="1">
        <v>-0.4381906445885998</v>
      </c>
      <c r="K158" s="1" t="e">
        <v>#N/A</v>
      </c>
      <c r="L158" s="1">
        <v>-0.43002537081675951</v>
      </c>
      <c r="M158" s="1" t="e">
        <v>#N/A</v>
      </c>
      <c r="P158" s="1">
        <v>-2.3395133957391873E-2</v>
      </c>
      <c r="Q158" s="1">
        <v>-0.5909114995496576</v>
      </c>
      <c r="R158" s="1">
        <v>2.6387317064599413E-2</v>
      </c>
      <c r="S158" s="1">
        <v>-0.61993872217247337</v>
      </c>
      <c r="T158" s="1">
        <v>2.251119023199142E-3</v>
      </c>
      <c r="U158" s="1">
        <v>-0.5969879354396177</v>
      </c>
      <c r="V158" s="1">
        <v>-2.1919147563985046E-2</v>
      </c>
      <c r="W158" s="1">
        <v>-0.66732819951477562</v>
      </c>
      <c r="X158" s="1">
        <v>2.3595233787667372E-2</v>
      </c>
      <c r="Y158" s="1">
        <v>-0.66764487104062986</v>
      </c>
      <c r="Z158" s="1">
        <v>3.1164251064682784E-2</v>
      </c>
      <c r="AA158" s="1">
        <v>-0.66511882015452217</v>
      </c>
      <c r="AB158" s="1">
        <v>-0.42998163812761558</v>
      </c>
      <c r="AC158" s="1" t="e">
        <v>#N/A</v>
      </c>
      <c r="AD158" s="1">
        <v>-2.5697469686478285E-2</v>
      </c>
      <c r="AE158" s="1">
        <v>-0.66600525312896985</v>
      </c>
      <c r="AH158" s="1">
        <v>-6.6482635779587212E-2</v>
      </c>
      <c r="AI158" s="1">
        <v>-0.64224968241737646</v>
      </c>
      <c r="AL158" s="1">
        <f t="shared" si="104"/>
        <v>-0.43002537081675951</v>
      </c>
      <c r="AM158" s="1" t="e">
        <f t="shared" si="105"/>
        <v>#N/A</v>
      </c>
      <c r="AP158" s="1">
        <f t="shared" si="108"/>
        <v>-2.3395133957391873E-2</v>
      </c>
      <c r="AQ158" s="1">
        <f t="shared" si="109"/>
        <v>-0.5909114995496576</v>
      </c>
      <c r="AS158" s="1">
        <v>119</v>
      </c>
      <c r="AT158" s="6" t="e">
        <f t="shared" si="118"/>
        <v>#N/A</v>
      </c>
      <c r="AU158" s="6" t="e">
        <f t="shared" si="119"/>
        <v>#N/A</v>
      </c>
      <c r="AV158" s="6"/>
      <c r="AW158" s="6"/>
      <c r="AX158" s="6">
        <f t="shared" si="122"/>
        <v>0.4731301011810769</v>
      </c>
      <c r="AY158" s="6">
        <f t="shared" si="123"/>
        <v>-0.23052756910411737</v>
      </c>
      <c r="AZ158" s="7">
        <f t="shared" si="124"/>
        <v>0.49307170316867516</v>
      </c>
      <c r="BA158" s="7">
        <f t="shared" si="125"/>
        <v>-0.17646090106252565</v>
      </c>
      <c r="BB158" s="7">
        <f t="shared" si="126"/>
        <v>0.47466079726212645</v>
      </c>
      <c r="BC158" s="7">
        <f t="shared" si="127"/>
        <v>-0.20421577831411741</v>
      </c>
      <c r="BD158" s="7">
        <f t="shared" si="128"/>
        <v>0.54812955741885649</v>
      </c>
      <c r="BE158" s="7">
        <f t="shared" si="129"/>
        <v>-0.21580438556828646</v>
      </c>
      <c r="BF158" s="7">
        <f t="shared" si="130"/>
        <v>0.54053792861332384</v>
      </c>
      <c r="BG158" s="7">
        <f t="shared" si="131"/>
        <v>-0.17092648050624137</v>
      </c>
      <c r="BH158" s="7">
        <f t="shared" si="132"/>
        <v>0.53673590805929838</v>
      </c>
      <c r="BI158" s="7">
        <f t="shared" si="133"/>
        <v>-0.16391109774221976</v>
      </c>
      <c r="BJ158" s="7" t="e">
        <f t="shared" si="134"/>
        <v>#N/A</v>
      </c>
      <c r="BK158" s="7" t="e">
        <f t="shared" si="135"/>
        <v>#N/A</v>
      </c>
      <c r="BL158" s="7">
        <f t="shared" si="136"/>
        <v>0.54748280831250518</v>
      </c>
      <c r="BM158" s="7">
        <f t="shared" si="137"/>
        <v>-0.21975503371694166</v>
      </c>
      <c r="BN158" s="7"/>
      <c r="BO158" s="7"/>
      <c r="BP158" s="7">
        <f t="shared" si="140"/>
        <v>0.53117040786640968</v>
      </c>
      <c r="BQ158" s="7">
        <f t="shared" si="141"/>
        <v>-0.26404569305683195</v>
      </c>
      <c r="BS158" s="1">
        <v>119</v>
      </c>
      <c r="BT158" s="1" t="e">
        <f t="shared" si="110"/>
        <v>#N/A</v>
      </c>
      <c r="BU158" s="1" t="e">
        <f t="shared" si="111"/>
        <v>#N/A</v>
      </c>
      <c r="BV158" s="1">
        <f t="shared" si="142"/>
        <v>0.4731301011810769</v>
      </c>
      <c r="BW158" s="1">
        <f t="shared" si="143"/>
        <v>-0.23052756910411737</v>
      </c>
      <c r="BX158" s="1" t="e">
        <f t="shared" si="112"/>
        <v>#N/A</v>
      </c>
      <c r="BY158" s="1" t="e">
        <f t="shared" si="113"/>
        <v>#N/A</v>
      </c>
      <c r="CB158" s="1" t="e">
        <f t="shared" si="144"/>
        <v>#N/A</v>
      </c>
      <c r="CC158" s="1" t="e">
        <f t="shared" si="145"/>
        <v>#N/A</v>
      </c>
      <c r="CG158" s="6" t="e">
        <f t="shared" si="114"/>
        <v>#N/A</v>
      </c>
      <c r="CH158" s="6" t="e">
        <f t="shared" si="115"/>
        <v>#N/A</v>
      </c>
    </row>
    <row r="159" spans="2:86" hidden="1" x14ac:dyDescent="0.3">
      <c r="B159" s="49"/>
      <c r="C159" s="49"/>
      <c r="D159" s="49"/>
      <c r="E159" s="49"/>
      <c r="F159" s="49"/>
      <c r="G159" s="49">
        <v>120</v>
      </c>
      <c r="H159" s="49"/>
      <c r="I159" s="49"/>
      <c r="J159" s="1">
        <v>-0.30282650161915003</v>
      </c>
      <c r="K159" s="1" t="e">
        <v>#N/A</v>
      </c>
      <c r="L159" s="1">
        <v>-0.28447478146671029</v>
      </c>
      <c r="M159" s="1" t="e">
        <v>#N/A</v>
      </c>
      <c r="P159" s="1">
        <v>-2.2364837030654609E-2</v>
      </c>
      <c r="Q159" s="1">
        <v>-0.59219795321903834</v>
      </c>
      <c r="R159" s="1">
        <v>2.6620842791395014E-2</v>
      </c>
      <c r="S159" s="1">
        <v>-0.61901968491638737</v>
      </c>
      <c r="T159" s="1">
        <v>3.7430984349944075E-3</v>
      </c>
      <c r="U159" s="1">
        <v>-0.597268504719486</v>
      </c>
      <c r="V159" s="1">
        <v>-2.0750794932734944E-2</v>
      </c>
      <c r="W159" s="1">
        <v>-0.66826376668610332</v>
      </c>
      <c r="X159" s="1">
        <v>2.2897105182323716E-2</v>
      </c>
      <c r="Y159" s="1">
        <v>-0.66848093332847403</v>
      </c>
      <c r="Z159" s="1">
        <v>3.103510296705473E-2</v>
      </c>
      <c r="AA159" s="1">
        <v>-0.66589546585726478</v>
      </c>
      <c r="AB159" s="1">
        <v>-0.28310815933536643</v>
      </c>
      <c r="AC159" s="1" t="e">
        <v>#N/A</v>
      </c>
      <c r="AD159" s="1">
        <v>-2.5267464115766684E-2</v>
      </c>
      <c r="AE159" s="1">
        <v>-0.66480797314604634</v>
      </c>
      <c r="AL159" s="1">
        <f t="shared" si="104"/>
        <v>-0.28447478146671029</v>
      </c>
      <c r="AM159" s="1" t="e">
        <f t="shared" si="105"/>
        <v>#N/A</v>
      </c>
      <c r="AP159" s="1">
        <f t="shared" si="108"/>
        <v>-2.2364837030654609E-2</v>
      </c>
      <c r="AQ159" s="1">
        <f t="shared" si="109"/>
        <v>-0.59219795321903834</v>
      </c>
      <c r="AS159" s="1">
        <v>120</v>
      </c>
      <c r="AT159" s="6" t="e">
        <f t="shared" si="118"/>
        <v>#N/A</v>
      </c>
      <c r="AU159" s="6" t="e">
        <f t="shared" si="119"/>
        <v>#N/A</v>
      </c>
      <c r="AV159" s="6"/>
      <c r="AW159" s="6"/>
      <c r="AX159" s="6">
        <f t="shared" si="122"/>
        <v>0.47421810154478994</v>
      </c>
      <c r="AY159" s="6">
        <f t="shared" si="123"/>
        <v>-0.22928953436742108</v>
      </c>
      <c r="AZ159" s="7">
        <f t="shared" si="124"/>
        <v>0.49212607683667825</v>
      </c>
      <c r="BA159" s="7">
        <f t="shared" si="125"/>
        <v>-0.17639051226097685</v>
      </c>
      <c r="BB159" s="7">
        <f t="shared" si="126"/>
        <v>0.474678024558223</v>
      </c>
      <c r="BC159" s="7">
        <f t="shared" si="127"/>
        <v>-0.20269774507788837</v>
      </c>
      <c r="BD159" s="7">
        <f t="shared" si="128"/>
        <v>0.54884802891735485</v>
      </c>
      <c r="BE159" s="7">
        <f t="shared" si="129"/>
        <v>-0.21449132330439308</v>
      </c>
      <c r="BF159" s="7">
        <f t="shared" si="130"/>
        <v>0.54148251799648905</v>
      </c>
      <c r="BG159" s="7">
        <f t="shared" si="131"/>
        <v>-0.17146882227668325</v>
      </c>
      <c r="BH159" s="7">
        <f t="shared" si="132"/>
        <v>0.53752318110050512</v>
      </c>
      <c r="BI159" s="7">
        <f t="shared" si="133"/>
        <v>-0.16390342067907657</v>
      </c>
      <c r="BJ159" s="7" t="e">
        <f t="shared" si="134"/>
        <v>#N/A</v>
      </c>
      <c r="BK159" s="7" t="e">
        <f t="shared" si="135"/>
        <v>#N/A</v>
      </c>
      <c r="BL159" s="7">
        <f t="shared" si="136"/>
        <v>0.54622904801905503</v>
      </c>
      <c r="BM159" s="7">
        <f t="shared" si="137"/>
        <v>-0.21953946638425817</v>
      </c>
      <c r="BN159" s="7"/>
      <c r="BO159" s="7"/>
      <c r="BP159" s="7"/>
      <c r="BQ159" s="7"/>
      <c r="BS159" s="1">
        <v>120</v>
      </c>
      <c r="BT159" s="1" t="e">
        <f t="shared" si="110"/>
        <v>#N/A</v>
      </c>
      <c r="BU159" s="1" t="e">
        <f t="shared" si="111"/>
        <v>#N/A</v>
      </c>
      <c r="BV159" s="1">
        <f t="shared" si="142"/>
        <v>0.47421810154478994</v>
      </c>
      <c r="BW159" s="1">
        <f t="shared" si="143"/>
        <v>-0.22928953436742108</v>
      </c>
      <c r="BX159" s="1" t="e">
        <f t="shared" si="112"/>
        <v>#N/A</v>
      </c>
      <c r="BY159" s="1" t="e">
        <f t="shared" si="113"/>
        <v>#N/A</v>
      </c>
      <c r="CG159" s="6" t="e">
        <f t="shared" si="114"/>
        <v>#N/A</v>
      </c>
      <c r="CH159" s="6" t="e">
        <f t="shared" si="115"/>
        <v>#N/A</v>
      </c>
    </row>
    <row r="160" spans="2:86" hidden="1" x14ac:dyDescent="0.3">
      <c r="B160" s="49"/>
      <c r="C160" s="49"/>
      <c r="D160" s="49"/>
      <c r="E160" s="49"/>
      <c r="F160" s="49"/>
      <c r="G160" s="49">
        <v>121</v>
      </c>
      <c r="H160" s="49"/>
      <c r="I160" s="49"/>
      <c r="J160" s="1">
        <v>-2.9550640111205943E-2</v>
      </c>
      <c r="K160" s="1">
        <v>1.8153784179179067E-2</v>
      </c>
      <c r="L160" s="1">
        <v>6.1835061381953355E-3</v>
      </c>
      <c r="M160" s="1">
        <v>1.5082896874153973E-2</v>
      </c>
      <c r="P160" s="1">
        <v>-2.1139256075719991E-2</v>
      </c>
      <c r="Q160" s="1">
        <v>-0.59278907665455349</v>
      </c>
      <c r="R160" s="1">
        <v>2.6574401213582163E-2</v>
      </c>
      <c r="S160" s="1">
        <v>-0.61790629099939609</v>
      </c>
      <c r="T160" s="1">
        <v>5.4849301188071766E-3</v>
      </c>
      <c r="U160" s="1">
        <v>-0.59783265315552181</v>
      </c>
      <c r="V160" s="1">
        <v>-2.0029872615527151E-2</v>
      </c>
      <c r="W160" s="1">
        <v>-0.66878133525271255</v>
      </c>
      <c r="X160" s="1">
        <v>2.1950783804327492E-2</v>
      </c>
      <c r="Y160" s="1">
        <v>-0.66913113168745708</v>
      </c>
      <c r="Z160" s="1">
        <v>3.0849239038193255E-2</v>
      </c>
      <c r="AA160" s="1">
        <v>-0.66653613022970082</v>
      </c>
      <c r="AB160" s="1">
        <v>8.9900124169599912E-3</v>
      </c>
      <c r="AC160" s="1">
        <v>-0.66117529649721984</v>
      </c>
      <c r="AD160" s="1">
        <v>-2.4878213897103194E-2</v>
      </c>
      <c r="AE160" s="1">
        <v>-0.66358726493679587</v>
      </c>
      <c r="AL160" s="1">
        <f t="shared" si="104"/>
        <v>6.1835061381953355E-3</v>
      </c>
      <c r="AM160" s="1">
        <f t="shared" si="105"/>
        <v>1.5082896874153973E-2</v>
      </c>
      <c r="AP160" s="1">
        <f t="shared" si="108"/>
        <v>-2.1139256075719991E-2</v>
      </c>
      <c r="AQ160" s="1">
        <f t="shared" si="109"/>
        <v>-0.59278907665455349</v>
      </c>
      <c r="AS160" s="1">
        <v>121</v>
      </c>
      <c r="AT160" s="6">
        <f t="shared" si="118"/>
        <v>-4.9582587127293904E-3</v>
      </c>
      <c r="AU160" s="6">
        <f t="shared" si="119"/>
        <v>1.5528850466634899E-2</v>
      </c>
      <c r="AV160" s="6"/>
      <c r="AW160" s="6"/>
      <c r="AX160" s="6">
        <f t="shared" si="122"/>
        <v>0.4745874245876649</v>
      </c>
      <c r="AY160" s="6">
        <f t="shared" si="123"/>
        <v>-0.22797992523370397</v>
      </c>
      <c r="AZ160" s="7">
        <f t="shared" si="124"/>
        <v>0.49103766237042373</v>
      </c>
      <c r="BA160" s="7">
        <f t="shared" si="125"/>
        <v>-0.17662958711157997</v>
      </c>
      <c r="BB160" s="7">
        <f t="shared" si="126"/>
        <v>0.47493113641418416</v>
      </c>
      <c r="BC160" s="7">
        <f t="shared" si="127"/>
        <v>-0.20088441238337598</v>
      </c>
      <c r="BD160" s="7">
        <f t="shared" si="128"/>
        <v>0.54923254760784446</v>
      </c>
      <c r="BE160" s="7">
        <f t="shared" si="129"/>
        <v>-0.21369147857867804</v>
      </c>
      <c r="BF160" s="7">
        <f t="shared" si="130"/>
        <v>0.54228716536418753</v>
      </c>
      <c r="BG160" s="7">
        <f t="shared" si="131"/>
        <v>-0.17228786114641564</v>
      </c>
      <c r="BH160" s="7">
        <f t="shared" si="132"/>
        <v>0.53818638727409962</v>
      </c>
      <c r="BI160" s="7">
        <f t="shared" si="133"/>
        <v>-0.16397521071645496</v>
      </c>
      <c r="BJ160" s="7">
        <f t="shared" si="134"/>
        <v>0.53670281151972865</v>
      </c>
      <c r="BK160" s="7">
        <f t="shared" si="135"/>
        <v>-0.18643324557631707</v>
      </c>
      <c r="BL160" s="7">
        <f t="shared" si="136"/>
        <v>0.54495929251929209</v>
      </c>
      <c r="BM160" s="7">
        <f t="shared" si="137"/>
        <v>-0.21936810350705607</v>
      </c>
      <c r="BN160" s="7"/>
      <c r="BO160" s="7"/>
      <c r="BP160" s="7"/>
      <c r="BQ160" s="7"/>
      <c r="BS160" s="1">
        <v>121</v>
      </c>
      <c r="BT160" s="1">
        <f t="shared" si="110"/>
        <v>-2.9550640111205902E-2</v>
      </c>
      <c r="BU160" s="1">
        <f t="shared" si="111"/>
        <v>1.8153784179179101E-2</v>
      </c>
      <c r="BV160" s="1">
        <f t="shared" si="142"/>
        <v>0.4745874245876649</v>
      </c>
      <c r="BW160" s="1">
        <f t="shared" si="143"/>
        <v>-0.22797992523370397</v>
      </c>
      <c r="BX160" s="1">
        <f t="shared" si="112"/>
        <v>-4.9582587127293904E-3</v>
      </c>
      <c r="BY160" s="1">
        <f t="shared" si="113"/>
        <v>1.5528850466634899E-2</v>
      </c>
      <c r="CG160" s="6">
        <f t="shared" si="114"/>
        <v>-2.9550640111205902E-2</v>
      </c>
      <c r="CH160" s="6">
        <f t="shared" si="115"/>
        <v>1.8153784179179101E-2</v>
      </c>
    </row>
    <row r="161" spans="2:86" hidden="1" x14ac:dyDescent="0.3">
      <c r="B161" s="49"/>
      <c r="C161" s="49"/>
      <c r="D161" s="49"/>
      <c r="E161" s="49"/>
      <c r="F161" s="49"/>
      <c r="G161" s="49">
        <v>122</v>
      </c>
      <c r="H161" s="49"/>
      <c r="I161" s="49"/>
      <c r="J161" s="1">
        <v>-3.0599525057789425E-2</v>
      </c>
      <c r="K161" s="1">
        <v>1.9321063016722526E-2</v>
      </c>
      <c r="L161" s="1">
        <v>7.2751475978259242E-3</v>
      </c>
      <c r="M161" s="1">
        <v>1.4450912334180225E-2</v>
      </c>
      <c r="P161" s="1">
        <v>-2.0471283176971597E-2</v>
      </c>
      <c r="Q161" s="1">
        <v>-0.59257929641131646</v>
      </c>
      <c r="R161" s="1">
        <v>2.6595990974926587E-2</v>
      </c>
      <c r="S161" s="1">
        <v>-0.61701836122159981</v>
      </c>
      <c r="V161" s="1">
        <v>-1.9098559945021718E-2</v>
      </c>
      <c r="W161" s="1">
        <v>-0.6692108201961724</v>
      </c>
      <c r="X161" s="1">
        <v>2.107311201035008E-2</v>
      </c>
      <c r="Y161" s="1">
        <v>-0.66939339766550754</v>
      </c>
      <c r="Z161" s="1">
        <v>-0.27163813087007144</v>
      </c>
      <c r="AA161" s="1" t="e">
        <v>#N/A</v>
      </c>
      <c r="AB161" s="1">
        <v>9.0833592562319931E-3</v>
      </c>
      <c r="AC161" s="1">
        <v>-0.66161604000499796</v>
      </c>
      <c r="AD161" s="1">
        <v>-0.30034551752951877</v>
      </c>
      <c r="AE161" s="1" t="e">
        <v>#N/A</v>
      </c>
      <c r="AL161" s="1">
        <f t="shared" si="104"/>
        <v>7.2751475978259242E-3</v>
      </c>
      <c r="AM161" s="1">
        <f t="shared" si="105"/>
        <v>1.4450912334180225E-2</v>
      </c>
      <c r="AP161" s="1">
        <f t="shared" si="108"/>
        <v>-2.0471283176971597E-2</v>
      </c>
      <c r="AQ161" s="1">
        <f t="shared" si="109"/>
        <v>-0.59257929641131646</v>
      </c>
      <c r="AS161" s="1">
        <v>122</v>
      </c>
      <c r="AT161" s="6">
        <f t="shared" si="118"/>
        <v>-3.7157810068924901E-3</v>
      </c>
      <c r="AU161" s="6">
        <f t="shared" si="119"/>
        <v>1.5746415826121501E-2</v>
      </c>
      <c r="AV161" s="6"/>
      <c r="AW161" s="6"/>
      <c r="AX161" s="6">
        <f t="shared" si="122"/>
        <v>0.47426483910109696</v>
      </c>
      <c r="AY161" s="6">
        <f t="shared" si="123"/>
        <v>-0.22735852830116307</v>
      </c>
      <c r="AZ161" s="7">
        <f t="shared" si="124"/>
        <v>0.49015947321840581</v>
      </c>
      <c r="BA161" s="7">
        <f t="shared" si="125"/>
        <v>-0.17676251273503285</v>
      </c>
      <c r="BB161" s="7"/>
      <c r="BC161" s="7"/>
      <c r="BD161" s="7">
        <f t="shared" si="128"/>
        <v>0.54949378696189422</v>
      </c>
      <c r="BE161" s="7">
        <f t="shared" si="129"/>
        <v>-0.21269973536251854</v>
      </c>
      <c r="BF161" s="7">
        <f t="shared" si="130"/>
        <v>0.5426978530403368</v>
      </c>
      <c r="BG161" s="7">
        <f t="shared" si="131"/>
        <v>-0.17310665712457227</v>
      </c>
      <c r="BH161" s="7" t="e">
        <f t="shared" si="132"/>
        <v>#N/A</v>
      </c>
      <c r="BI161" s="7" t="e">
        <f t="shared" si="133"/>
        <v>#N/A</v>
      </c>
      <c r="BJ161" s="7">
        <f t="shared" si="134"/>
        <v>0.53712064963474782</v>
      </c>
      <c r="BK161" s="7">
        <f t="shared" si="135"/>
        <v>-0.18626478257833867</v>
      </c>
      <c r="BL161" s="7" t="e">
        <f t="shared" si="136"/>
        <v>#N/A</v>
      </c>
      <c r="BM161" s="7" t="e">
        <f t="shared" si="137"/>
        <v>#N/A</v>
      </c>
      <c r="BN161" s="7"/>
      <c r="BO161" s="7"/>
      <c r="BP161" s="7"/>
      <c r="BQ161" s="7"/>
      <c r="BS161" s="1">
        <v>122</v>
      </c>
      <c r="BT161" s="1">
        <f t="shared" si="110"/>
        <v>-3.0599525057789401E-2</v>
      </c>
      <c r="BU161" s="1">
        <f t="shared" si="111"/>
        <v>1.9321063016722501E-2</v>
      </c>
      <c r="BV161" s="1">
        <f t="shared" si="142"/>
        <v>0.47426483910109696</v>
      </c>
      <c r="BW161" s="1">
        <f t="shared" si="143"/>
        <v>-0.22735852830116307</v>
      </c>
      <c r="BX161" s="1">
        <f t="shared" si="112"/>
        <v>-3.7157810068924901E-3</v>
      </c>
      <c r="BY161" s="1">
        <f t="shared" si="113"/>
        <v>1.5746415826121501E-2</v>
      </c>
      <c r="CG161" s="6">
        <f t="shared" si="114"/>
        <v>-3.0599525057789401E-2</v>
      </c>
      <c r="CH161" s="6">
        <f t="shared" si="115"/>
        <v>1.9321063016722501E-2</v>
      </c>
    </row>
    <row r="162" spans="2:86" hidden="1" x14ac:dyDescent="0.3">
      <c r="B162" s="49"/>
      <c r="C162" s="49"/>
      <c r="D162" s="49"/>
      <c r="E162" s="49"/>
      <c r="F162" s="49"/>
      <c r="G162" s="49">
        <v>123</v>
      </c>
      <c r="H162" s="49"/>
      <c r="I162" s="49"/>
      <c r="J162" s="1">
        <v>-3.2584953351798097E-2</v>
      </c>
      <c r="K162" s="1">
        <v>2.1946846560736321E-2</v>
      </c>
      <c r="L162" s="1">
        <v>8.2068914127741768E-3</v>
      </c>
      <c r="M162" s="1">
        <v>1.3631306748370436E-2</v>
      </c>
      <c r="P162" s="1">
        <v>-1.9955691366958826E-2</v>
      </c>
      <c r="Q162" s="1">
        <v>-0.59194009630302602</v>
      </c>
      <c r="R162" s="1">
        <v>2.6835219197088735E-2</v>
      </c>
      <c r="S162" s="1">
        <v>-0.61605370400258253</v>
      </c>
      <c r="V162" s="1">
        <v>-1.8164318746225282E-2</v>
      </c>
      <c r="W162" s="1">
        <v>-0.66937166147774851</v>
      </c>
      <c r="X162" s="1">
        <v>2.0132184005289693E-2</v>
      </c>
      <c r="Y162" s="1">
        <v>-0.66938819139299033</v>
      </c>
      <c r="Z162" s="1">
        <v>-0.42303520969564068</v>
      </c>
      <c r="AA162" s="1" t="e">
        <v>#N/A</v>
      </c>
      <c r="AB162" s="1">
        <v>9.1374150076012767E-3</v>
      </c>
      <c r="AC162" s="1">
        <v>-0.66207533085861847</v>
      </c>
      <c r="AD162" s="1">
        <v>-0.43647178558226901</v>
      </c>
      <c r="AE162" s="1" t="e">
        <v>#N/A</v>
      </c>
      <c r="AL162" s="1">
        <f t="shared" si="104"/>
        <v>8.2068914127741768E-3</v>
      </c>
      <c r="AM162" s="1">
        <f t="shared" si="105"/>
        <v>1.3631306748370436E-2</v>
      </c>
      <c r="AP162" s="1">
        <f t="shared" si="108"/>
        <v>-1.9955691366958826E-2</v>
      </c>
      <c r="AQ162" s="1">
        <f t="shared" si="109"/>
        <v>-0.59194009630302602</v>
      </c>
      <c r="AS162" s="1">
        <v>123</v>
      </c>
      <c r="AT162" s="6">
        <f t="shared" si="118"/>
        <v>-2.4751915196524802E-3</v>
      </c>
      <c r="AU162" s="6">
        <f t="shared" si="119"/>
        <v>1.5717474901213498E-2</v>
      </c>
      <c r="AV162" s="6"/>
      <c r="AW162" s="6"/>
      <c r="AX162" s="6">
        <f t="shared" si="122"/>
        <v>0.47354581830049791</v>
      </c>
      <c r="AY162" s="6">
        <f t="shared" si="123"/>
        <v>-0.22696176542324198</v>
      </c>
      <c r="AZ162" s="7">
        <f t="shared" si="124"/>
        <v>0.48916792976529355</v>
      </c>
      <c r="BA162" s="7">
        <f t="shared" si="125"/>
        <v>-0.17669442989526385</v>
      </c>
      <c r="BB162" s="7"/>
      <c r="BC162" s="7"/>
      <c r="BD162" s="7">
        <f t="shared" si="128"/>
        <v>0.5494899554213224</v>
      </c>
      <c r="BE162" s="7">
        <f t="shared" si="129"/>
        <v>-0.21175175759132114</v>
      </c>
      <c r="BF162" s="7">
        <f t="shared" si="130"/>
        <v>0.54285611629619213</v>
      </c>
      <c r="BG162" s="7">
        <f t="shared" si="131"/>
        <v>-0.17403419437871706</v>
      </c>
      <c r="BH162" s="7" t="e">
        <f t="shared" si="132"/>
        <v>#N/A</v>
      </c>
      <c r="BI162" s="7" t="e">
        <f t="shared" si="133"/>
        <v>#N/A</v>
      </c>
      <c r="BJ162" s="7">
        <f t="shared" si="134"/>
        <v>0.53756357614556316</v>
      </c>
      <c r="BK162" s="7">
        <f t="shared" si="135"/>
        <v>-0.18613179303554495</v>
      </c>
      <c r="BL162" s="7" t="e">
        <f t="shared" si="136"/>
        <v>#N/A</v>
      </c>
      <c r="BM162" s="7" t="e">
        <f t="shared" si="137"/>
        <v>#N/A</v>
      </c>
      <c r="BN162" s="7"/>
      <c r="BO162" s="7"/>
      <c r="BP162" s="7"/>
      <c r="BQ162" s="7"/>
      <c r="BS162" s="1">
        <v>123</v>
      </c>
      <c r="BT162" s="1">
        <f t="shared" si="110"/>
        <v>-3.2584953351798097E-2</v>
      </c>
      <c r="BU162" s="1">
        <f t="shared" si="111"/>
        <v>2.19468465607363E-2</v>
      </c>
      <c r="BV162" s="1">
        <f t="shared" si="142"/>
        <v>0.47354581830049791</v>
      </c>
      <c r="BW162" s="1">
        <f t="shared" si="143"/>
        <v>-0.22696176542324198</v>
      </c>
      <c r="BX162" s="1">
        <f t="shared" si="112"/>
        <v>-2.4751915196524802E-3</v>
      </c>
      <c r="BY162" s="1">
        <f t="shared" si="113"/>
        <v>1.5717474901213498E-2</v>
      </c>
      <c r="CG162" s="6">
        <f t="shared" si="114"/>
        <v>-3.2584953351798097E-2</v>
      </c>
      <c r="CH162" s="6">
        <f t="shared" si="115"/>
        <v>2.19468465607363E-2</v>
      </c>
    </row>
    <row r="163" spans="2:86" hidden="1" x14ac:dyDescent="0.3">
      <c r="B163" s="49"/>
      <c r="C163" s="49"/>
      <c r="D163" s="49"/>
      <c r="E163" s="49"/>
      <c r="F163" s="49"/>
      <c r="G163" s="49">
        <v>124</v>
      </c>
      <c r="H163" s="49"/>
      <c r="I163" s="49"/>
      <c r="J163" s="1">
        <v>-3.4936496490972295E-2</v>
      </c>
      <c r="K163" s="1">
        <v>2.5189280545200862E-2</v>
      </c>
      <c r="L163" s="1">
        <v>8.9782006861867172E-3</v>
      </c>
      <c r="M163" s="1">
        <v>1.2655366560632238E-2</v>
      </c>
      <c r="P163" s="1">
        <v>-1.9575495181594748E-2</v>
      </c>
      <c r="Q163" s="1">
        <v>-0.59107266622326582</v>
      </c>
      <c r="R163" s="1">
        <v>2.7098022071992394E-2</v>
      </c>
      <c r="S163" s="1">
        <v>-0.61507176846664879</v>
      </c>
      <c r="V163" s="1">
        <v>-1.7262047314604637E-2</v>
      </c>
      <c r="W163" s="1">
        <v>-0.66926366386222125</v>
      </c>
      <c r="X163" s="1">
        <v>1.9186033458110381E-2</v>
      </c>
      <c r="Y163" s="1">
        <v>-0.66917213108352958</v>
      </c>
      <c r="Z163" s="1">
        <v>-0.42348359178137762</v>
      </c>
      <c r="AA163" s="1" t="e">
        <v>#N/A</v>
      </c>
      <c r="AB163" s="1">
        <v>9.1609652559403905E-3</v>
      </c>
      <c r="AC163" s="1">
        <v>-0.66253266936004507</v>
      </c>
      <c r="AD163" s="1">
        <v>-0.43177327919677572</v>
      </c>
      <c r="AE163" s="1" t="e">
        <v>#N/A</v>
      </c>
      <c r="AL163" s="1">
        <f t="shared" si="104"/>
        <v>8.9782006861867172E-3</v>
      </c>
      <c r="AM163" s="1">
        <f t="shared" si="105"/>
        <v>1.2655366560632238E-2</v>
      </c>
      <c r="AP163" s="1">
        <f t="shared" si="108"/>
        <v>-1.9575495181594748E-2</v>
      </c>
      <c r="AQ163" s="1">
        <f t="shared" si="109"/>
        <v>-0.59107266622326582</v>
      </c>
      <c r="AS163" s="1">
        <v>124</v>
      </c>
      <c r="AT163" s="6">
        <f t="shared" si="118"/>
        <v>-1.2570120763553999E-3</v>
      </c>
      <c r="AU163" s="6">
        <f t="shared" si="119"/>
        <v>1.5465649387766E-2</v>
      </c>
      <c r="AV163" s="6"/>
      <c r="AW163" s="6"/>
      <c r="AX163" s="6">
        <f t="shared" si="122"/>
        <v>0.47262554605800988</v>
      </c>
      <c r="AY163" s="6">
        <f t="shared" si="123"/>
        <v>-0.22673797292483358</v>
      </c>
      <c r="AZ163" s="7">
        <f t="shared" si="124"/>
        <v>0.48815527679623505</v>
      </c>
      <c r="BA163" s="7">
        <f t="shared" si="125"/>
        <v>-0.17660613090294616</v>
      </c>
      <c r="BB163" s="7"/>
      <c r="BC163" s="7"/>
      <c r="BD163" s="7">
        <f t="shared" si="128"/>
        <v>0.54922692074238255</v>
      </c>
      <c r="BE163" s="7">
        <f t="shared" si="129"/>
        <v>-0.21088194727926832</v>
      </c>
      <c r="BF163" s="7">
        <f t="shared" si="130"/>
        <v>0.54280763574663327</v>
      </c>
      <c r="BG163" s="7">
        <f t="shared" si="131"/>
        <v>-0.17500348925209996</v>
      </c>
      <c r="BH163" s="7" t="e">
        <f t="shared" si="132"/>
        <v>#N/A</v>
      </c>
      <c r="BI163" s="7" t="e">
        <f t="shared" si="133"/>
        <v>#N/A</v>
      </c>
      <c r="BJ163" s="7">
        <f t="shared" si="134"/>
        <v>0.5380098771898113</v>
      </c>
      <c r="BK163" s="7">
        <f t="shared" si="135"/>
        <v>-0.18602918457104556</v>
      </c>
      <c r="BL163" s="7" t="e">
        <f t="shared" si="136"/>
        <v>#N/A</v>
      </c>
      <c r="BM163" s="7" t="e">
        <f t="shared" si="137"/>
        <v>#N/A</v>
      </c>
      <c r="BN163" s="7"/>
      <c r="BO163" s="7"/>
      <c r="BP163" s="7"/>
      <c r="BQ163" s="7"/>
      <c r="BS163" s="1">
        <v>124</v>
      </c>
      <c r="BT163" s="1">
        <f t="shared" si="110"/>
        <v>-3.4936496490972302E-2</v>
      </c>
      <c r="BU163" s="1">
        <f t="shared" si="111"/>
        <v>2.51892805452009E-2</v>
      </c>
      <c r="BV163" s="1">
        <f t="shared" si="142"/>
        <v>0.47262554605800988</v>
      </c>
      <c r="BW163" s="1">
        <f t="shared" si="143"/>
        <v>-0.22673797292483358</v>
      </c>
      <c r="BX163" s="1">
        <f t="shared" si="112"/>
        <v>-1.2570120763553999E-3</v>
      </c>
      <c r="BY163" s="1">
        <f t="shared" si="113"/>
        <v>1.5465649387766E-2</v>
      </c>
      <c r="CG163" s="6">
        <f t="shared" si="114"/>
        <v>-3.4936496490972302E-2</v>
      </c>
      <c r="CH163" s="6">
        <f t="shared" si="115"/>
        <v>2.51892805452009E-2</v>
      </c>
    </row>
    <row r="164" spans="2:86" hidden="1" x14ac:dyDescent="0.3">
      <c r="B164" s="49"/>
      <c r="C164" s="49"/>
      <c r="D164" s="49"/>
      <c r="E164" s="49"/>
      <c r="F164" s="49"/>
      <c r="G164" s="49">
        <v>125</v>
      </c>
      <c r="H164" s="49"/>
      <c r="I164" s="49"/>
      <c r="J164" s="1">
        <v>-3.7083725973052352E-2</v>
      </c>
      <c r="K164" s="1">
        <v>2.8206510704096317E-2</v>
      </c>
      <c r="L164" s="1">
        <v>9.5885385212104001E-3</v>
      </c>
      <c r="M164" s="1">
        <v>1.155437821487326E-2</v>
      </c>
      <c r="P164" s="1">
        <v>-1.9313709156792092E-2</v>
      </c>
      <c r="Q164" s="1">
        <v>-0.59017819606561994</v>
      </c>
      <c r="R164" s="1">
        <v>2.7190335791561715E-2</v>
      </c>
      <c r="S164" s="1">
        <v>-0.61413200373810362</v>
      </c>
      <c r="V164" s="1">
        <v>-1.6426643945625635E-2</v>
      </c>
      <c r="W164" s="1">
        <v>-0.66888663211437149</v>
      </c>
      <c r="X164" s="1">
        <v>1.8292694037776683E-2</v>
      </c>
      <c r="Y164" s="1">
        <v>-0.66880183495074863</v>
      </c>
      <c r="Z164" s="1">
        <v>-0.27312487147014641</v>
      </c>
      <c r="AA164" s="1" t="e">
        <v>#N/A</v>
      </c>
      <c r="AB164" s="1">
        <v>9.1627955861221227E-3</v>
      </c>
      <c r="AC164" s="1">
        <v>-0.66296755581124134</v>
      </c>
      <c r="AD164" s="1">
        <v>-0.28476625951446222</v>
      </c>
      <c r="AE164" s="1" t="e">
        <v>#N/A</v>
      </c>
      <c r="AL164" s="1">
        <f t="shared" si="104"/>
        <v>9.5885385212104001E-3</v>
      </c>
      <c r="AM164" s="1">
        <f t="shared" si="105"/>
        <v>1.155437821487326E-2</v>
      </c>
      <c r="AP164" s="1">
        <f t="shared" si="108"/>
        <v>-1.9313709156792092E-2</v>
      </c>
      <c r="AQ164" s="1">
        <f t="shared" si="109"/>
        <v>-0.59017819606561994</v>
      </c>
      <c r="AS164" s="1">
        <v>125</v>
      </c>
      <c r="AT164" s="6">
        <f t="shared" si="118"/>
        <v>-8.1764502347139403E-5</v>
      </c>
      <c r="AU164" s="6">
        <f t="shared" si="119"/>
        <v>1.5014560981634799E-2</v>
      </c>
      <c r="AV164" s="6"/>
      <c r="AW164" s="6"/>
      <c r="AX164" s="6">
        <f t="shared" si="122"/>
        <v>0.47169920624577688</v>
      </c>
      <c r="AY164" s="6">
        <f t="shared" si="123"/>
        <v>-0.22663548713083037</v>
      </c>
      <c r="AZ164" s="7">
        <f t="shared" si="124"/>
        <v>0.48721375909637943</v>
      </c>
      <c r="BA164" s="7">
        <f t="shared" si="125"/>
        <v>-0.17667840806875246</v>
      </c>
      <c r="BB164" s="7"/>
      <c r="BC164" s="7"/>
      <c r="BD164" s="7">
        <f t="shared" si="128"/>
        <v>0.54871055068132835</v>
      </c>
      <c r="BE164" s="7">
        <f t="shared" si="129"/>
        <v>-0.21012470644054196</v>
      </c>
      <c r="BF164" s="7">
        <f t="shared" si="130"/>
        <v>0.54259809200653919</v>
      </c>
      <c r="BG164" s="7">
        <f t="shared" si="131"/>
        <v>-0.17594755808797055</v>
      </c>
      <c r="BH164" s="7" t="e">
        <f t="shared" si="132"/>
        <v>#N/A</v>
      </c>
      <c r="BI164" s="7" t="e">
        <f t="shared" si="133"/>
        <v>#N/A</v>
      </c>
      <c r="BJ164" s="7">
        <f t="shared" si="134"/>
        <v>0.53843783890512886</v>
      </c>
      <c r="BK164" s="7">
        <f t="shared" si="135"/>
        <v>-0.18595186480794976</v>
      </c>
      <c r="BL164" s="7" t="e">
        <f t="shared" si="136"/>
        <v>#N/A</v>
      </c>
      <c r="BM164" s="7" t="e">
        <f t="shared" si="137"/>
        <v>#N/A</v>
      </c>
      <c r="BN164" s="7"/>
      <c r="BO164" s="7"/>
      <c r="BP164" s="7"/>
      <c r="BQ164" s="7"/>
      <c r="BS164" s="1">
        <v>125</v>
      </c>
      <c r="BT164" s="1">
        <f t="shared" si="110"/>
        <v>-3.70837259730524E-2</v>
      </c>
      <c r="BU164" s="1">
        <f t="shared" si="111"/>
        <v>2.8206510704096299E-2</v>
      </c>
      <c r="BV164" s="1">
        <f t="shared" si="142"/>
        <v>0.47169920624577688</v>
      </c>
      <c r="BW164" s="1">
        <f t="shared" si="143"/>
        <v>-0.22663548713083037</v>
      </c>
      <c r="BX164" s="1">
        <f t="shared" si="112"/>
        <v>-8.1764502347139403E-5</v>
      </c>
      <c r="BY164" s="1">
        <f t="shared" si="113"/>
        <v>1.5014560981634799E-2</v>
      </c>
      <c r="CG164" s="6">
        <f t="shared" si="114"/>
        <v>-3.70837259730524E-2</v>
      </c>
      <c r="CH164" s="6">
        <f t="shared" si="115"/>
        <v>2.8206510704096299E-2</v>
      </c>
    </row>
    <row r="165" spans="2:86" hidden="1" x14ac:dyDescent="0.3">
      <c r="B165" s="49"/>
      <c r="C165" s="49"/>
      <c r="D165" s="49"/>
      <c r="E165" s="49"/>
      <c r="F165" s="49"/>
      <c r="G165" s="49">
        <v>126</v>
      </c>
      <c r="H165" s="49"/>
      <c r="I165" s="49"/>
      <c r="J165" s="1">
        <v>-3.8456213295778717E-2</v>
      </c>
      <c r="K165" s="1">
        <v>3.0156682771402977E-2</v>
      </c>
      <c r="L165" s="1">
        <v>1.0037368020991729E-2</v>
      </c>
      <c r="M165" s="1">
        <v>1.0359628155001138E-2</v>
      </c>
      <c r="P165" s="1">
        <v>-1.9153347828463695E-2</v>
      </c>
      <c r="Q165" s="1">
        <v>-0.58945787572367192</v>
      </c>
      <c r="R165" s="1">
        <v>2.6918096547720732E-2</v>
      </c>
      <c r="S165" s="1">
        <v>-0.61329385894125243</v>
      </c>
      <c r="V165" s="1">
        <v>-1.5693006934754956E-2</v>
      </c>
      <c r="W165" s="1">
        <v>-0.66824037099897959</v>
      </c>
      <c r="X165" s="1">
        <v>1.7510199413253127E-2</v>
      </c>
      <c r="Y165" s="1">
        <v>-0.66833392120827173</v>
      </c>
      <c r="Z165" s="1">
        <v>2.7899356895187358E-2</v>
      </c>
      <c r="AA165" s="1">
        <v>-0.65907245048834839</v>
      </c>
      <c r="AB165" s="1">
        <v>9.1516915830192596E-3</v>
      </c>
      <c r="AC165" s="1">
        <v>-0.66335949051417153</v>
      </c>
      <c r="AD165" s="1">
        <v>6.0330123232470861E-3</v>
      </c>
      <c r="AE165" s="1">
        <v>-0.65213143169891086</v>
      </c>
      <c r="AL165" s="1">
        <f t="shared" si="104"/>
        <v>1.0037368020991729E-2</v>
      </c>
      <c r="AM165" s="1">
        <f t="shared" si="105"/>
        <v>1.0359628155001138E-2</v>
      </c>
      <c r="AP165" s="1">
        <f t="shared" si="108"/>
        <v>-1.9153347828463695E-2</v>
      </c>
      <c r="AQ165" s="1">
        <f t="shared" si="109"/>
        <v>-0.58945787572367192</v>
      </c>
      <c r="AS165" s="1">
        <v>126</v>
      </c>
      <c r="AT165" s="6">
        <f t="shared" si="118"/>
        <v>1.0300293770263E-3</v>
      </c>
      <c r="AU165" s="6">
        <f t="shared" si="119"/>
        <v>1.4387831378674901E-2</v>
      </c>
      <c r="AV165" s="6"/>
      <c r="AW165" s="6"/>
      <c r="AX165" s="6">
        <f t="shared" si="122"/>
        <v>0.47096198273594192</v>
      </c>
      <c r="AY165" s="6">
        <f t="shared" si="123"/>
        <v>-0.22660264436612498</v>
      </c>
      <c r="AZ165" s="7">
        <f t="shared" si="124"/>
        <v>0.48643562145087604</v>
      </c>
      <c r="BA165" s="7">
        <f t="shared" si="125"/>
        <v>-0.17709205370335546</v>
      </c>
      <c r="BB165" s="7"/>
      <c r="BC165" s="7"/>
      <c r="BD165" s="7">
        <f t="shared" si="128"/>
        <v>0.54794671299441333</v>
      </c>
      <c r="BE165" s="7">
        <f t="shared" si="129"/>
        <v>-0.20951443708932471</v>
      </c>
      <c r="BF165" s="7">
        <f t="shared" si="130"/>
        <v>0.54227316569078954</v>
      </c>
      <c r="BG165" s="7">
        <f t="shared" si="131"/>
        <v>-0.17679941722957826</v>
      </c>
      <c r="BH165" s="7">
        <f t="shared" si="132"/>
        <v>0.53134833925728087</v>
      </c>
      <c r="BI165" s="7">
        <f t="shared" si="133"/>
        <v>-0.16817633190713485</v>
      </c>
      <c r="BJ165" s="7">
        <f t="shared" si="134"/>
        <v>0.53882574742915268</v>
      </c>
      <c r="BK165" s="7">
        <f t="shared" si="135"/>
        <v>-0.18589474136936665</v>
      </c>
      <c r="BL165" s="7">
        <f t="shared" si="136"/>
        <v>0.52830982102679391</v>
      </c>
      <c r="BM165" s="7">
        <f t="shared" si="137"/>
        <v>-0.19091577283555586</v>
      </c>
      <c r="BN165" s="7"/>
      <c r="BO165" s="7"/>
      <c r="BP165" s="7"/>
      <c r="BQ165" s="7"/>
      <c r="BS165" s="1">
        <v>126</v>
      </c>
      <c r="BT165" s="1">
        <f t="shared" si="110"/>
        <v>-3.8456213295778703E-2</v>
      </c>
      <c r="BU165" s="1">
        <f t="shared" si="111"/>
        <v>3.0156682771403001E-2</v>
      </c>
      <c r="BV165" s="1">
        <f t="shared" si="142"/>
        <v>0.47096198273594192</v>
      </c>
      <c r="BW165" s="1">
        <f t="shared" si="143"/>
        <v>-0.22660264436612498</v>
      </c>
      <c r="BX165" s="1">
        <f t="shared" si="112"/>
        <v>1.0300293770263E-3</v>
      </c>
      <c r="BY165" s="1">
        <f t="shared" si="113"/>
        <v>1.4387831378674901E-2</v>
      </c>
      <c r="CG165" s="6">
        <f t="shared" si="114"/>
        <v>-3.8456213295778703E-2</v>
      </c>
      <c r="CH165" s="6">
        <f t="shared" si="115"/>
        <v>3.0156682771403001E-2</v>
      </c>
    </row>
    <row r="166" spans="2:86" hidden="1" x14ac:dyDescent="0.3">
      <c r="B166" s="49"/>
      <c r="C166" s="49"/>
      <c r="D166" s="49"/>
      <c r="E166" s="49"/>
      <c r="F166" s="49"/>
      <c r="G166" s="49">
        <v>127</v>
      </c>
      <c r="H166" s="49"/>
      <c r="I166" s="49"/>
      <c r="J166" s="1">
        <v>-0.30771672899008651</v>
      </c>
      <c r="K166" s="1" t="e">
        <v>#N/A</v>
      </c>
      <c r="L166" s="1">
        <v>1.0636463561298755E-2</v>
      </c>
      <c r="M166" s="1">
        <v>6.7770862835544116E-3</v>
      </c>
      <c r="P166" s="1">
        <v>-1.8980857512130477E-2</v>
      </c>
      <c r="Q166" s="1">
        <v>-0.58906066966981829</v>
      </c>
      <c r="R166" s="1">
        <v>2.6094488639913444E-2</v>
      </c>
      <c r="S166" s="1">
        <v>-0.61250300987629891</v>
      </c>
      <c r="V166" s="1">
        <v>-1.4593726897165654E-2</v>
      </c>
      <c r="W166" s="1">
        <v>-0.66638208964160028</v>
      </c>
      <c r="X166" s="1">
        <v>1.7025267667485876E-2</v>
      </c>
      <c r="Y166" s="1">
        <v>-0.6678909324954706</v>
      </c>
      <c r="Z166" s="1">
        <v>2.7864637565338787E-2</v>
      </c>
      <c r="AA166" s="1">
        <v>-0.65781594915554253</v>
      </c>
      <c r="AB166" s="1">
        <v>9.0961146238988343E-3</v>
      </c>
      <c r="AC166" s="1">
        <v>-0.66417114839959202</v>
      </c>
      <c r="AD166" s="1">
        <v>6.5474164523417052E-3</v>
      </c>
      <c r="AE166" s="1">
        <v>-0.65281890371519602</v>
      </c>
      <c r="AL166" s="1">
        <f t="shared" si="104"/>
        <v>1.0636463561298755E-2</v>
      </c>
      <c r="AM166" s="1">
        <f t="shared" si="105"/>
        <v>6.7770862835544116E-3</v>
      </c>
      <c r="AP166" s="1">
        <f t="shared" si="108"/>
        <v>-1.8980857512130477E-2</v>
      </c>
      <c r="AQ166" s="1">
        <f t="shared" si="109"/>
        <v>-0.58906066966981829</v>
      </c>
      <c r="AS166" s="1">
        <v>127</v>
      </c>
      <c r="AT166" s="6">
        <f t="shared" si="118"/>
        <v>3.7917767127250701E-3</v>
      </c>
      <c r="AU166" s="6">
        <f t="shared" si="119"/>
        <v>1.20285362761399E-2</v>
      </c>
      <c r="AV166" s="6"/>
      <c r="AW166" s="6"/>
      <c r="AX166" s="6">
        <f t="shared" si="122"/>
        <v>0.4705408585054659</v>
      </c>
      <c r="AY166" s="6">
        <f t="shared" si="123"/>
        <v>-0.22650174867269046</v>
      </c>
      <c r="AZ166" s="7">
        <f t="shared" si="124"/>
        <v>0.48579980517255011</v>
      </c>
      <c r="BA166" s="7">
        <f t="shared" si="125"/>
        <v>-0.17804047865534506</v>
      </c>
      <c r="BB166" s="7"/>
      <c r="BC166" s="7"/>
      <c r="BD166" s="7">
        <f t="shared" si="128"/>
        <v>0.54592577513111518</v>
      </c>
      <c r="BE166" s="7">
        <f t="shared" si="129"/>
        <v>-0.20875454475687655</v>
      </c>
      <c r="BF166" s="7">
        <f t="shared" si="130"/>
        <v>0.54192111448587144</v>
      </c>
      <c r="BG166" s="7">
        <f t="shared" si="131"/>
        <v>-0.17735390595519646</v>
      </c>
      <c r="BH166" s="7">
        <f t="shared" si="132"/>
        <v>0.5301169559514215</v>
      </c>
      <c r="BI166" s="7">
        <f t="shared" si="133"/>
        <v>-0.16842871293902695</v>
      </c>
      <c r="BJ166" s="7">
        <f t="shared" si="134"/>
        <v>0.53963472524517975</v>
      </c>
      <c r="BK166" s="7">
        <f t="shared" si="135"/>
        <v>-0.18580853107690506</v>
      </c>
      <c r="BL166" s="7">
        <f t="shared" si="136"/>
        <v>0.52889752345880892</v>
      </c>
      <c r="BM166" s="7">
        <f t="shared" si="137"/>
        <v>-0.19028980539821705</v>
      </c>
      <c r="BN166" s="7"/>
      <c r="BO166" s="7"/>
      <c r="BP166" s="7"/>
      <c r="BQ166" s="7"/>
      <c r="BS166" s="1">
        <v>127</v>
      </c>
      <c r="BT166" s="1" t="e">
        <f t="shared" si="110"/>
        <v>#N/A</v>
      </c>
      <c r="BU166" s="1" t="e">
        <f t="shared" si="111"/>
        <v>#N/A</v>
      </c>
      <c r="BV166" s="1">
        <f t="shared" si="142"/>
        <v>0.4705408585054659</v>
      </c>
      <c r="BW166" s="1">
        <f t="shared" si="143"/>
        <v>-0.22650174867269046</v>
      </c>
      <c r="BX166" s="1">
        <f t="shared" si="112"/>
        <v>3.7917767127250701E-3</v>
      </c>
      <c r="BY166" s="1">
        <f t="shared" si="113"/>
        <v>1.20285362761399E-2</v>
      </c>
      <c r="CG166" s="6" t="e">
        <f t="shared" si="114"/>
        <v>#N/A</v>
      </c>
      <c r="CH166" s="6" t="e">
        <f t="shared" si="115"/>
        <v>#N/A</v>
      </c>
    </row>
    <row r="167" spans="2:86" hidden="1" x14ac:dyDescent="0.3">
      <c r="B167" s="49"/>
      <c r="C167" s="49"/>
      <c r="D167" s="49"/>
      <c r="E167" s="49"/>
      <c r="F167" s="49"/>
      <c r="G167" s="49">
        <v>128</v>
      </c>
      <c r="H167" s="49"/>
      <c r="I167" s="49"/>
      <c r="J167" s="1">
        <v>-0.44275883959994955</v>
      </c>
      <c r="K167" s="1" t="e">
        <v>#N/A</v>
      </c>
      <c r="L167" s="1">
        <v>1.0533981340719298E-2</v>
      </c>
      <c r="M167" s="1">
        <v>2.91281999052458E-3</v>
      </c>
      <c r="P167" s="1">
        <v>-1.8577794401695061E-2</v>
      </c>
      <c r="Q167" s="1">
        <v>-0.58866502549771971</v>
      </c>
      <c r="R167" s="1">
        <v>2.5005848921780944E-2</v>
      </c>
      <c r="S167" s="1">
        <v>-0.61191871967346267</v>
      </c>
      <c r="V167" s="1">
        <v>-1.3707350866323732E-2</v>
      </c>
      <c r="W167" s="1">
        <v>-0.66392658374809976</v>
      </c>
      <c r="X167" s="1">
        <v>1.6587582844811488E-2</v>
      </c>
      <c r="Y167" s="1">
        <v>-0.66733783111893208</v>
      </c>
      <c r="Z167" s="1">
        <v>2.7774373815573027E-2</v>
      </c>
      <c r="AA167" s="1">
        <v>-0.65661069706782738</v>
      </c>
      <c r="AB167" s="1">
        <v>8.981381393302677E-3</v>
      </c>
      <c r="AC167" s="1">
        <v>-0.66549412732460078</v>
      </c>
      <c r="AD167" s="1">
        <v>7.0954986567817336E-3</v>
      </c>
      <c r="AE167" s="1">
        <v>-0.65376408622107929</v>
      </c>
      <c r="AL167" s="1">
        <f t="shared" si="104"/>
        <v>1.0533981340719298E-2</v>
      </c>
      <c r="AM167" s="1">
        <f t="shared" si="105"/>
        <v>2.91281999052458E-3</v>
      </c>
      <c r="AP167" s="1">
        <f t="shared" si="108"/>
        <v>-1.8577794401695061E-2</v>
      </c>
      <c r="AQ167" s="1">
        <f t="shared" si="109"/>
        <v>-0.58866502549771971</v>
      </c>
      <c r="AS167" s="1">
        <v>128</v>
      </c>
      <c r="AT167" s="6">
        <f t="shared" si="118"/>
        <v>6.1971732708205598E-3</v>
      </c>
      <c r="AU167" s="6">
        <f t="shared" si="119"/>
        <v>9.0024622540307905E-3</v>
      </c>
      <c r="AV167" s="6"/>
      <c r="AW167" s="6"/>
      <c r="AX167" s="6">
        <f t="shared" si="122"/>
        <v>0.47008123388273793</v>
      </c>
      <c r="AY167" s="6">
        <f t="shared" si="123"/>
        <v>-0.22617351188606988</v>
      </c>
      <c r="AZ167" s="7">
        <f t="shared" si="124"/>
        <v>0.48541343195397751</v>
      </c>
      <c r="BA167" s="7">
        <f t="shared" si="125"/>
        <v>-0.17921404041895006</v>
      </c>
      <c r="BB167" s="7"/>
      <c r="BC167" s="7"/>
      <c r="BD167" s="7">
        <f t="shared" si="128"/>
        <v>0.54335365630714527</v>
      </c>
      <c r="BE167" s="7">
        <f t="shared" si="129"/>
        <v>-0.20830802889327593</v>
      </c>
      <c r="BF167" s="7">
        <f t="shared" si="130"/>
        <v>0.54145241913390441</v>
      </c>
      <c r="BG167" s="7">
        <f t="shared" si="131"/>
        <v>-0.17788098640804295</v>
      </c>
      <c r="BH167" s="7">
        <f t="shared" si="132"/>
        <v>0.5289456884867616</v>
      </c>
      <c r="BI167" s="7">
        <f t="shared" si="133"/>
        <v>-0.16872689520827328</v>
      </c>
      <c r="BJ167" s="7">
        <f t="shared" si="134"/>
        <v>0.54095752836401101</v>
      </c>
      <c r="BK167" s="7">
        <f t="shared" si="135"/>
        <v>-0.18569178837250477</v>
      </c>
      <c r="BL167" s="7">
        <f t="shared" si="136"/>
        <v>0.52973317304260159</v>
      </c>
      <c r="BM167" s="7">
        <f t="shared" si="137"/>
        <v>-0.18958592057428716</v>
      </c>
      <c r="BN167" s="7"/>
      <c r="BO167" s="7"/>
      <c r="BP167" s="7"/>
      <c r="BQ167" s="7"/>
      <c r="BS167" s="1">
        <v>128</v>
      </c>
      <c r="BT167" s="1" t="e">
        <f t="shared" si="110"/>
        <v>#N/A</v>
      </c>
      <c r="BU167" s="1" t="e">
        <f t="shared" si="111"/>
        <v>#N/A</v>
      </c>
      <c r="BV167" s="1">
        <f t="shared" si="142"/>
        <v>0.47008123388273793</v>
      </c>
      <c r="BW167" s="1">
        <f t="shared" si="143"/>
        <v>-0.22617351188606988</v>
      </c>
      <c r="BX167" s="1">
        <f t="shared" si="112"/>
        <v>6.1971732708205598E-3</v>
      </c>
      <c r="BY167" s="1">
        <f t="shared" si="113"/>
        <v>9.0024622540307905E-3</v>
      </c>
      <c r="CG167" s="6" t="e">
        <f t="shared" si="114"/>
        <v>#N/A</v>
      </c>
      <c r="CH167" s="6" t="e">
        <f t="shared" si="115"/>
        <v>#N/A</v>
      </c>
    </row>
    <row r="168" spans="2:86" hidden="1" x14ac:dyDescent="0.3">
      <c r="B168" s="49"/>
      <c r="C168" s="49"/>
      <c r="D168" s="49"/>
      <c r="E168" s="49"/>
      <c r="F168" s="49"/>
      <c r="G168" s="49">
        <v>129</v>
      </c>
      <c r="H168" s="49"/>
      <c r="I168" s="49"/>
      <c r="J168" s="1">
        <v>-0.44396271690632821</v>
      </c>
      <c r="K168" s="1" t="e">
        <v>#N/A</v>
      </c>
      <c r="L168" s="1">
        <v>9.9149555384326626E-3</v>
      </c>
      <c r="M168" s="1">
        <v>-1.0170453362211189E-3</v>
      </c>
      <c r="P168" s="1">
        <v>-1.7881487991732416E-2</v>
      </c>
      <c r="Q168" s="1">
        <v>-0.58833742079957929</v>
      </c>
      <c r="R168" s="1">
        <v>2.3864007606364205E-2</v>
      </c>
      <c r="S168" s="1">
        <v>-0.61148886052916562</v>
      </c>
      <c r="V168" s="1">
        <v>-1.3043494176784144E-2</v>
      </c>
      <c r="W168" s="1">
        <v>-0.66136506513046911</v>
      </c>
      <c r="X168" s="1">
        <v>1.6170690573002355E-2</v>
      </c>
      <c r="Y168" s="1">
        <v>-0.66674021611237222</v>
      </c>
      <c r="Z168" s="1">
        <v>2.7649407005560376E-2</v>
      </c>
      <c r="AA168" s="1">
        <v>-0.65542643276619661</v>
      </c>
      <c r="AB168" s="1">
        <v>8.8378997766510019E-3</v>
      </c>
      <c r="AC168" s="1">
        <v>-0.66692702367812751</v>
      </c>
      <c r="AD168" s="1">
        <v>7.6469974775609942E-3</v>
      </c>
      <c r="AE168" s="1">
        <v>-0.65489815880172442</v>
      </c>
      <c r="AL168" s="1">
        <f t="shared" si="104"/>
        <v>9.9149555384326626E-3</v>
      </c>
      <c r="AM168" s="1">
        <f t="shared" si="105"/>
        <v>-1.0170453362211189E-3</v>
      </c>
      <c r="AP168" s="1">
        <f t="shared" si="108"/>
        <v>-1.7881487991732416E-2</v>
      </c>
      <c r="AQ168" s="1">
        <f t="shared" si="109"/>
        <v>-0.58833742079957929</v>
      </c>
      <c r="AS168" s="1">
        <v>129</v>
      </c>
      <c r="AT168" s="6">
        <f t="shared" ref="AT168:AT199" si="146">IMREAL(IMPRODUCT(COMPLEX((AL168-AT$35),(AM168-AU$35)),AT$36))+AT$37</f>
        <v>8.2490407346004907E-3</v>
      </c>
      <c r="AU168" s="6">
        <f t="shared" ref="AU168:AU199" si="147">IMAGINARY(IMPRODUCT(COMPLEX((AL168-AT$35),(AM168-AU$35)),AT$36))+AU$37</f>
        <v>5.5941086424851801E-3</v>
      </c>
      <c r="AV168" s="6"/>
      <c r="AW168" s="6"/>
      <c r="AX168" s="6">
        <f t="shared" ref="AX168:AX180" si="148">IMREAL(IMPRODUCT(COMPLEX((AP168-AX$35),(AQ168-AY$35)),AX$36))+AX$37</f>
        <v>0.46963769389689791</v>
      </c>
      <c r="AY168" s="6">
        <f t="shared" ref="AY168:AY180" si="149">IMAGINARY(IMPRODUCT(COMPLEX((AP168-AX$35),(AQ168-AY$35)),AX$36))+AY$37</f>
        <v>-0.22554467189389377</v>
      </c>
      <c r="AZ168" s="7">
        <f t="shared" ref="AZ168:AZ170" si="150">IMREAL(IMPRODUCT(COMPLEX(R168-AZ$35,S168-BA$35),AZ$36))+AZ$37</f>
        <v>0.48518838199957753</v>
      </c>
      <c r="BA168" s="7">
        <f t="shared" ref="BA168:BA170" si="151">IMAGINARY(IMPRODUCT(COMPLEX(R168-AZ$35,S168-BA$35),AZ$36))+BA$37</f>
        <v>-0.18041317885614278</v>
      </c>
      <c r="BB168" s="7"/>
      <c r="BC168" s="7"/>
      <c r="BD168" s="7">
        <f t="shared" ref="BD168:BD194" si="152">IMREAL(IMPRODUCT(COMPLEX(V168-BD$35,W168-BE$35),BD$36))+BD$37</f>
        <v>0.5407157754086469</v>
      </c>
      <c r="BE168" s="7">
        <f t="shared" ref="BE168:BE194" si="153">IMAGINARY(IMPRODUCT(COMPLEX(V168-BD$35,W168-BE$35),BD$36))+BE$37</f>
        <v>-0.20809906071853981</v>
      </c>
      <c r="BF168" s="7">
        <f t="shared" ref="BF168:BF199" si="154">IMREAL(IMPRODUCT(COMPLEX(X168-BF$35,Y168-BG$35),BF$36))+BF$37</f>
        <v>0.54093627582541093</v>
      </c>
      <c r="BG168" s="7">
        <f t="shared" ref="BG168:BG199" si="155">IMAGINARY(IMPRODUCT(COMPLEX(X168-BF$35,Y168-BG$35),BF$36))+BG$37</f>
        <v>-0.17839531990632695</v>
      </c>
      <c r="BH168" s="7">
        <f t="shared" ref="BH168:BH190" si="156">IMREAL(IMPRODUCT(COMPLEX(Z168-BH$35,AA168-BI$35),BH$36))+BH$37</f>
        <v>0.52780111607972768</v>
      </c>
      <c r="BI168" s="7">
        <f t="shared" ref="BI168:BI190" si="157">IMAGINARY(IMPRODUCT(COMPLEX(Z168-BH$35,AA168-BI$35),BH$36))+BI$37</f>
        <v>-0.16905560882949705</v>
      </c>
      <c r="BJ168" s="7">
        <f t="shared" ref="BJ168:BJ180" si="158">IMREAL(IMPRODUCT(COMPLEX(AB168-BJ$35,AC168-BK$35),BJ$36))+BJ$37</f>
        <v>0.54239357112348718</v>
      </c>
      <c r="BK168" s="7">
        <f t="shared" ref="BK168:BK180" si="159">IMAGINARY(IMPRODUCT(COMPLEX(AB168-BJ$35,AC168-BK$35),BJ$36))+BK$37</f>
        <v>-0.18558427034042257</v>
      </c>
      <c r="BL168" s="7">
        <f t="shared" ref="BL168:BL175" si="160">IMREAL(IMPRODUCT(COMPLEX(AD168-BL$35,AE168-BM$35),BL$36))+BL$37</f>
        <v>0.53075424974728569</v>
      </c>
      <c r="BM168" s="7">
        <f t="shared" ref="BM168:BM175" si="161">IMAGINARY(IMPRODUCT(COMPLEX(AD168-BL$35,AE168-BM$35),BL$36))+BM$37</f>
        <v>-0.18884587062283567</v>
      </c>
      <c r="BN168" s="7"/>
      <c r="BO168" s="7"/>
      <c r="BP168" s="7"/>
      <c r="BQ168" s="7"/>
      <c r="BS168" s="1">
        <v>129</v>
      </c>
      <c r="BT168" s="1" t="e">
        <f t="shared" si="110"/>
        <v>#N/A</v>
      </c>
      <c r="BU168" s="1" t="e">
        <f t="shared" si="111"/>
        <v>#N/A</v>
      </c>
      <c r="BV168" s="1">
        <f t="shared" si="142"/>
        <v>0.46963769389689791</v>
      </c>
      <c r="BW168" s="1">
        <f t="shared" si="143"/>
        <v>-0.22554467189389377</v>
      </c>
      <c r="BX168" s="1">
        <f t="shared" si="112"/>
        <v>8.2490407346004907E-3</v>
      </c>
      <c r="BY168" s="1">
        <f t="shared" si="113"/>
        <v>5.5941086424851801E-3</v>
      </c>
      <c r="CG168" s="6" t="e">
        <f t="shared" si="114"/>
        <v>#N/A</v>
      </c>
      <c r="CH168" s="6" t="e">
        <f t="shared" si="115"/>
        <v>#N/A</v>
      </c>
    </row>
    <row r="169" spans="2:86" hidden="1" x14ac:dyDescent="0.3">
      <c r="B169" s="49"/>
      <c r="C169" s="49"/>
      <c r="D169" s="49"/>
      <c r="E169" s="49"/>
      <c r="F169" s="49"/>
      <c r="G169" s="49">
        <v>130</v>
      </c>
      <c r="H169" s="49"/>
      <c r="I169" s="49"/>
      <c r="J169" s="1">
        <v>-0.31170853269018439</v>
      </c>
      <c r="K169" s="1" t="e">
        <v>#N/A</v>
      </c>
      <c r="L169" s="1">
        <v>8.964420333617917E-3</v>
      </c>
      <c r="M169" s="1">
        <v>-4.7963843088152701E-3</v>
      </c>
      <c r="P169" s="1">
        <v>-1.6829267776817501E-2</v>
      </c>
      <c r="Q169" s="1">
        <v>-0.58814433316760029</v>
      </c>
      <c r="R169" s="1">
        <v>2.2880794906703611E-2</v>
      </c>
      <c r="S169" s="1">
        <v>-0.61116130463983009</v>
      </c>
      <c r="V169" s="1">
        <v>-1.2611772163102091E-2</v>
      </c>
      <c r="W169" s="1">
        <v>-0.65918874560069962</v>
      </c>
      <c r="X169" s="1">
        <v>1.5748136479830879E-2</v>
      </c>
      <c r="Y169" s="1">
        <v>-0.66616368650950675</v>
      </c>
      <c r="Z169" s="1">
        <v>2.751057849497077E-2</v>
      </c>
      <c r="AA169" s="1">
        <v>-0.65423289479164493</v>
      </c>
      <c r="AB169" s="1">
        <v>8.6960776593640269E-3</v>
      </c>
      <c r="AC169" s="1">
        <v>-0.66806843384910142</v>
      </c>
      <c r="AD169" s="1">
        <v>8.1716514556737872E-3</v>
      </c>
      <c r="AE169" s="1">
        <v>-0.65615230104229583</v>
      </c>
      <c r="AL169" s="1">
        <f t="shared" ref="AL169:AL210" si="162">L169</f>
        <v>8.964420333617917E-3</v>
      </c>
      <c r="AM169" s="1">
        <f t="shared" ref="AM169:AM210" si="163">IF(M169&gt;AM$33,M169,IF(M169&lt;AM$34,M169+AM$37,(M169-AM$33)*AM$38+AM$33))</f>
        <v>-4.7963843088152701E-3</v>
      </c>
      <c r="AP169" s="1">
        <f t="shared" ref="AP169:AP180" si="164">P169</f>
        <v>-1.6829267776817501E-2</v>
      </c>
      <c r="AQ169" s="1">
        <f t="shared" ref="AQ169:AQ180" si="165">IF(Q169&gt;AQ$33,Q169,IF(Q169&lt;AQ$34,Q169+AQ$37,(Q169-AQ$33)*AQ$38+AQ$33))</f>
        <v>-0.58814433316760029</v>
      </c>
      <c r="AS169" s="1">
        <v>130</v>
      </c>
      <c r="AT169" s="6">
        <f t="shared" si="146"/>
        <v>9.9502007873521706E-3</v>
      </c>
      <c r="AU169" s="6">
        <f t="shared" si="147"/>
        <v>2.08797477164067E-3</v>
      </c>
      <c r="AV169" s="6"/>
      <c r="AW169" s="6"/>
      <c r="AX169" s="6">
        <f t="shared" si="148"/>
        <v>0.46926482357708987</v>
      </c>
      <c r="AY169" s="6">
        <f t="shared" si="149"/>
        <v>-0.22454196658379258</v>
      </c>
      <c r="AZ169" s="7">
        <f t="shared" si="150"/>
        <v>0.48503653551377002</v>
      </c>
      <c r="BA169" s="7">
        <f t="shared" si="151"/>
        <v>-0.18143833382889576</v>
      </c>
      <c r="BB169" s="7"/>
      <c r="BC169" s="7"/>
      <c r="BD169" s="7">
        <f t="shared" si="152"/>
        <v>0.53849755132176358</v>
      </c>
      <c r="BE169" s="7">
        <f t="shared" si="153"/>
        <v>-0.20805181145268514</v>
      </c>
      <c r="BF169" s="7">
        <f t="shared" si="154"/>
        <v>0.54044188075091293</v>
      </c>
      <c r="BG169" s="7">
        <f t="shared" si="155"/>
        <v>-0.17891156776825787</v>
      </c>
      <c r="BH169" s="7">
        <f t="shared" si="156"/>
        <v>0.52664981794674681</v>
      </c>
      <c r="BI169" s="7">
        <f t="shared" si="157"/>
        <v>-0.16939958391732196</v>
      </c>
      <c r="BJ169" s="7">
        <f t="shared" si="158"/>
        <v>0.5435422678614491</v>
      </c>
      <c r="BK169" s="7">
        <f t="shared" si="159"/>
        <v>-0.18552573406491527</v>
      </c>
      <c r="BL169" s="7">
        <f t="shared" si="160"/>
        <v>0.53189823354197552</v>
      </c>
      <c r="BM169" s="7">
        <f t="shared" si="161"/>
        <v>-0.18811140780293106</v>
      </c>
      <c r="BN169" s="7"/>
      <c r="BO169" s="7"/>
      <c r="BP169" s="7"/>
      <c r="BQ169" s="7"/>
      <c r="BS169" s="1">
        <v>130</v>
      </c>
      <c r="BT169" s="1" t="e">
        <f t="shared" ref="BT169:BT205" si="166">IF(ISERROR(MATCH($BS169,$CI$218:$CI$403,0)),CG169,IF(ISNA(INDEX($CJ$218:$CJ$403,MATCH($BS169,$CI$218:$CI$403,0),1)),NA(),CG169))</f>
        <v>#N/A</v>
      </c>
      <c r="BU169" s="1" t="e">
        <f t="shared" ref="BU169:BU205" si="167">IF(ISERROR(MATCH($BS169,$CI$218:$CI$403,0)),CH169,IF(ISNA(INDEX($CJ$218:$CJ$403,MATCH($BS169,$CI$218:$CI$403,0),1)),NA(),CH169))</f>
        <v>#N/A</v>
      </c>
      <c r="BV169" s="1">
        <f t="shared" si="142"/>
        <v>0.46926482357708987</v>
      </c>
      <c r="BW169" s="1">
        <f t="shared" si="143"/>
        <v>-0.22454196658379258</v>
      </c>
      <c r="BX169" s="1">
        <f t="shared" ref="BX169:BX210" si="168">IF(ISERROR(MATCH($AS169,$ER$218:$ER$247,0)),AT169,IF(ISNA(INDEX($ES$218:$ES$247,MATCH($AS169,$ER$218:$ER$247,0),1)),NA(),AT169))</f>
        <v>9.9502007873521706E-3</v>
      </c>
      <c r="BY169" s="1">
        <f t="shared" ref="BY169:BY210" si="169">IF(ISERROR(MATCH($AS169,$ER$218:$ER$247,0)),AU169,IF(ISNA(INDEX($ES$218:$ES$247,MATCH($AS169,$ER$218:$ER$247,0),1)),NA(),AU169))</f>
        <v>2.08797477164067E-3</v>
      </c>
      <c r="CG169" s="6" t="e">
        <f t="shared" ref="CG169:CG205" si="170">IMREAL(IMPRODUCT(COMPLEX((J169-CG$35),(K169-CH$35)),CG$36))+CG$37</f>
        <v>#N/A</v>
      </c>
      <c r="CH169" s="6" t="e">
        <f t="shared" ref="CH169:CH205" si="171">IMAGINARY(IMPRODUCT(COMPLEX((J169-CG$35),(K169-CH$35)),CG$36))+CH$37</f>
        <v>#N/A</v>
      </c>
    </row>
    <row r="170" spans="2:86" hidden="1" x14ac:dyDescent="0.3">
      <c r="B170" s="49"/>
      <c r="C170" s="49"/>
      <c r="D170" s="49"/>
      <c r="E170" s="49"/>
      <c r="F170" s="49"/>
      <c r="G170" s="49">
        <v>131</v>
      </c>
      <c r="H170" s="49"/>
      <c r="I170" s="49"/>
      <c r="J170" s="1">
        <v>-4.6376458732480856E-2</v>
      </c>
      <c r="K170" s="1">
        <v>3.8728729122847201E-2</v>
      </c>
      <c r="L170" s="1">
        <v>7.8674099054541289E-3</v>
      </c>
      <c r="M170" s="1">
        <v>-8.2090715393906659E-3</v>
      </c>
      <c r="P170" s="1">
        <v>-1.53584632515254E-2</v>
      </c>
      <c r="Q170" s="1">
        <v>-0.58815224019398571</v>
      </c>
      <c r="R170" s="1">
        <v>2.2268041035840017E-2</v>
      </c>
      <c r="S170" s="1">
        <v>-0.61088392420187843</v>
      </c>
      <c r="V170" s="1">
        <v>-1.2421800159832528E-2</v>
      </c>
      <c r="W170" s="1">
        <v>-0.65788883697078249</v>
      </c>
      <c r="X170" s="1">
        <v>1.5293466193069448E-2</v>
      </c>
      <c r="Y170" s="1">
        <v>-0.66567384134405139</v>
      </c>
      <c r="Z170" s="1">
        <v>2.7378729643474497E-2</v>
      </c>
      <c r="AA170" s="1">
        <v>-0.65299982168516635</v>
      </c>
      <c r="AB170" s="1">
        <v>8.5863229268623217E-3</v>
      </c>
      <c r="AC170" s="1">
        <v>-0.66851695422645208</v>
      </c>
      <c r="AD170" s="1">
        <v>8.6391991321144099E-3</v>
      </c>
      <c r="AE170" s="1">
        <v>-0.65745769252795772</v>
      </c>
      <c r="AL170" s="1">
        <f t="shared" si="162"/>
        <v>7.8674099054541289E-3</v>
      </c>
      <c r="AM170" s="1">
        <f t="shared" si="163"/>
        <v>-8.2090715393906659E-3</v>
      </c>
      <c r="AP170" s="1">
        <f t="shared" si="164"/>
        <v>-1.53584632515254E-2</v>
      </c>
      <c r="AQ170" s="1">
        <f t="shared" si="165"/>
        <v>-0.58815224019398571</v>
      </c>
      <c r="AS170" s="1">
        <v>131</v>
      </c>
      <c r="AT170" s="6">
        <f t="shared" si="146"/>
        <v>1.13034751123631E-2</v>
      </c>
      <c r="AU170" s="6">
        <f t="shared" si="147"/>
        <v>-1.23144002836532E-3</v>
      </c>
      <c r="AV170" s="6"/>
      <c r="AW170" s="6"/>
      <c r="AX170" s="6">
        <f t="shared" si="148"/>
        <v>0.46901720795245694</v>
      </c>
      <c r="AY170" s="6">
        <f t="shared" si="149"/>
        <v>-0.22309213384339677</v>
      </c>
      <c r="AZ170" s="7">
        <f t="shared" si="150"/>
        <v>0.48486977270097525</v>
      </c>
      <c r="BA170" s="7">
        <f t="shared" si="151"/>
        <v>-0.18208994519918126</v>
      </c>
      <c r="BB170" s="7"/>
      <c r="BC170" s="7"/>
      <c r="BD170" s="7">
        <f t="shared" si="152"/>
        <v>0.53718440293263814</v>
      </c>
      <c r="BE170" s="7">
        <f t="shared" si="153"/>
        <v>-0.20809045231572859</v>
      </c>
      <c r="BF170" s="7">
        <f t="shared" si="154"/>
        <v>0.54003843010093233</v>
      </c>
      <c r="BG170" s="7">
        <f t="shared" si="155"/>
        <v>-0.17944439131204515</v>
      </c>
      <c r="BH170" s="7">
        <f t="shared" si="156"/>
        <v>0.52545837330424561</v>
      </c>
      <c r="BI170" s="7">
        <f t="shared" si="157"/>
        <v>-0.16974355058637147</v>
      </c>
      <c r="BJ170" s="7">
        <f t="shared" si="158"/>
        <v>0.54400303291573726</v>
      </c>
      <c r="BK170" s="7">
        <f t="shared" si="159"/>
        <v>-0.18555593663023925</v>
      </c>
      <c r="BL170" s="7">
        <f t="shared" si="160"/>
        <v>0.53310260439578516</v>
      </c>
      <c r="BM170" s="7">
        <f t="shared" si="161"/>
        <v>-0.18742428437364245</v>
      </c>
      <c r="BN170" s="7"/>
      <c r="BO170" s="7"/>
      <c r="BP170" s="7"/>
      <c r="BQ170" s="7"/>
      <c r="BS170" s="1">
        <v>131</v>
      </c>
      <c r="BT170" s="1">
        <f t="shared" si="166"/>
        <v>-4.6376458732480898E-2</v>
      </c>
      <c r="BU170" s="1">
        <f t="shared" si="167"/>
        <v>3.8728729122847201E-2</v>
      </c>
      <c r="BV170" s="1">
        <f t="shared" si="142"/>
        <v>0.46901720795245694</v>
      </c>
      <c r="BW170" s="1">
        <f t="shared" si="143"/>
        <v>-0.22309213384339677</v>
      </c>
      <c r="BX170" s="1">
        <f t="shared" si="168"/>
        <v>1.13034751123631E-2</v>
      </c>
      <c r="BY170" s="1">
        <f t="shared" si="169"/>
        <v>-1.23144002836532E-3</v>
      </c>
      <c r="CG170" s="6">
        <f t="shared" si="170"/>
        <v>-4.6376458732480898E-2</v>
      </c>
      <c r="CH170" s="6">
        <f t="shared" si="171"/>
        <v>3.8728729122847201E-2</v>
      </c>
    </row>
    <row r="171" spans="2:86" hidden="1" x14ac:dyDescent="0.3">
      <c r="B171" s="49"/>
      <c r="C171" s="49"/>
      <c r="D171" s="49"/>
      <c r="E171" s="49"/>
      <c r="F171" s="49"/>
      <c r="G171" s="49">
        <v>132</v>
      </c>
      <c r="H171" s="49"/>
      <c r="I171" s="49"/>
      <c r="J171" s="1">
        <v>-4.6988008652824854E-2</v>
      </c>
      <c r="K171" s="1">
        <v>3.9134728896374343E-2</v>
      </c>
      <c r="L171" s="1">
        <v>7.2345386721923343E-3</v>
      </c>
      <c r="M171" s="1">
        <v>-1.0405679262375331E-2</v>
      </c>
      <c r="P171" s="1">
        <v>-1.4735174813615444E-2</v>
      </c>
      <c r="Q171" s="1">
        <v>-0.58829157306222535</v>
      </c>
      <c r="V171" s="1">
        <v>-1.2355371376434311E-2</v>
      </c>
      <c r="W171" s="1">
        <v>-0.65689024136279384</v>
      </c>
      <c r="X171" s="1">
        <v>1.4826577435494438E-2</v>
      </c>
      <c r="Y171" s="1">
        <v>-0.66500317582623558</v>
      </c>
      <c r="Z171" s="1">
        <v>2.7292931899352328E-2</v>
      </c>
      <c r="AA171" s="1">
        <v>-0.65178155391615822</v>
      </c>
      <c r="AB171" s="1">
        <v>7.7497888205711593E-3</v>
      </c>
      <c r="AC171" s="1">
        <v>-0.67096500864241249</v>
      </c>
      <c r="AD171" s="1">
        <v>8.9552442783065022E-3</v>
      </c>
      <c r="AE171" s="1">
        <v>-0.65850493424477818</v>
      </c>
      <c r="AL171" s="1">
        <f t="shared" si="162"/>
        <v>7.2345386721923343E-3</v>
      </c>
      <c r="AM171" s="1">
        <f t="shared" si="163"/>
        <v>-1.0405679262375331E-2</v>
      </c>
      <c r="AP171" s="1">
        <f t="shared" si="164"/>
        <v>-1.4735174813615444E-2</v>
      </c>
      <c r="AQ171" s="1">
        <f t="shared" si="165"/>
        <v>-0.58829157306222535</v>
      </c>
      <c r="AS171" s="1">
        <v>132</v>
      </c>
      <c r="AT171" s="6">
        <f t="shared" si="146"/>
        <v>1.2230619848589299E-2</v>
      </c>
      <c r="AU171" s="6">
        <f t="shared" si="147"/>
        <v>-3.32094095553765E-3</v>
      </c>
      <c r="AV171" s="6"/>
      <c r="AW171" s="6"/>
      <c r="AX171" s="6">
        <f t="shared" si="148"/>
        <v>0.46904619113994395</v>
      </c>
      <c r="AY171" s="6">
        <f t="shared" si="149"/>
        <v>-0.22245411965872139</v>
      </c>
      <c r="AZ171" s="7"/>
      <c r="BA171" s="7"/>
      <c r="BB171" s="7"/>
      <c r="BC171" s="7"/>
      <c r="BD171" s="7">
        <f t="shared" si="152"/>
        <v>0.53618944299858529</v>
      </c>
      <c r="BE171" s="7">
        <f t="shared" si="153"/>
        <v>-0.20819843704236832</v>
      </c>
      <c r="BF171" s="7">
        <f t="shared" si="154"/>
        <v>0.53945902788123545</v>
      </c>
      <c r="BG171" s="7">
        <f t="shared" si="155"/>
        <v>-0.18002064682529206</v>
      </c>
      <c r="BH171" s="7">
        <f t="shared" si="156"/>
        <v>0.52427351238199627</v>
      </c>
      <c r="BI171" s="7">
        <f t="shared" si="157"/>
        <v>-0.17003959484797257</v>
      </c>
      <c r="BJ171" s="7">
        <f t="shared" si="158"/>
        <v>0.54655915850748449</v>
      </c>
      <c r="BK171" s="7">
        <f t="shared" si="159"/>
        <v>-0.18595466171561295</v>
      </c>
      <c r="BL171" s="7">
        <f t="shared" si="160"/>
        <v>0.53407905549409107</v>
      </c>
      <c r="BM171" s="7">
        <f t="shared" si="161"/>
        <v>-0.18693118904766787</v>
      </c>
      <c r="BN171" s="7"/>
      <c r="BO171" s="7"/>
      <c r="BP171" s="7"/>
      <c r="BQ171" s="7"/>
      <c r="BS171" s="1">
        <v>132</v>
      </c>
      <c r="BT171" s="1">
        <f t="shared" si="166"/>
        <v>-4.6988008652824903E-2</v>
      </c>
      <c r="BU171" s="1">
        <f t="shared" si="167"/>
        <v>3.9134728896374302E-2</v>
      </c>
      <c r="BV171" s="1">
        <f t="shared" ref="BV171:BV180" si="172">IF(ISERROR(MATCH($BS171,$DO$218:$DO$403)),AX171,IF(ISNA(INDEX($DP$218:$DP$403,MATCH($BS171,$DO$218:$DO$403),1)),NA(),AX171))</f>
        <v>0.46904619113994395</v>
      </c>
      <c r="BW171" s="1">
        <f t="shared" ref="BW171:BW180" si="173">IF(ISERROR(MATCH($BS171,$DO$218:$DO$403)),AY171,IF(ISNA(INDEX($DP$218:$DP$403,MATCH($BS171,$DO$218:$DO$403),1)),NA(),AY171))</f>
        <v>-0.22245411965872139</v>
      </c>
      <c r="BX171" s="1">
        <f t="shared" si="168"/>
        <v>1.2230619848589299E-2</v>
      </c>
      <c r="BY171" s="1">
        <f t="shared" si="169"/>
        <v>-3.32094095553765E-3</v>
      </c>
      <c r="CG171" s="6">
        <f t="shared" si="170"/>
        <v>-4.6988008652824903E-2</v>
      </c>
      <c r="CH171" s="6">
        <f t="shared" si="171"/>
        <v>3.9134728896374302E-2</v>
      </c>
    </row>
    <row r="172" spans="2:86" hidden="1" x14ac:dyDescent="0.3">
      <c r="B172" s="49"/>
      <c r="C172" s="49"/>
      <c r="D172" s="49"/>
      <c r="E172" s="49"/>
      <c r="F172" s="49"/>
      <c r="G172" s="49">
        <v>133</v>
      </c>
      <c r="H172" s="49"/>
      <c r="I172" s="49"/>
      <c r="J172" s="1">
        <v>-4.7680678806826436E-2</v>
      </c>
      <c r="K172" s="1">
        <v>3.9422318509340033E-2</v>
      </c>
      <c r="L172" s="1">
        <v>6.7865063828900568E-3</v>
      </c>
      <c r="M172" s="1">
        <v>-1.2678477529727837E-2</v>
      </c>
      <c r="P172" s="1">
        <v>-1.4192176859680425E-2</v>
      </c>
      <c r="Q172" s="1">
        <v>-0.58853379489108493</v>
      </c>
      <c r="V172" s="1">
        <v>-1.2330137224327862E-2</v>
      </c>
      <c r="W172" s="1">
        <v>-0.65588793628563702</v>
      </c>
      <c r="X172" s="1">
        <v>1.4665524649097306E-2</v>
      </c>
      <c r="Y172" s="1">
        <v>-0.66422395952643742</v>
      </c>
      <c r="Z172" s="1">
        <v>2.7228268367729604E-2</v>
      </c>
      <c r="AA172" s="1">
        <v>-0.65049495382036282</v>
      </c>
      <c r="AB172" s="1">
        <v>6.6760927315230945E-3</v>
      </c>
      <c r="AC172" s="1">
        <v>-0.67394781232428824</v>
      </c>
      <c r="AD172" s="1">
        <v>9.1983690700556207E-3</v>
      </c>
      <c r="AE172" s="1">
        <v>-0.65950414809762814</v>
      </c>
      <c r="AL172" s="1">
        <f t="shared" si="162"/>
        <v>6.7865063828900568E-3</v>
      </c>
      <c r="AM172" s="1">
        <f t="shared" si="163"/>
        <v>-1.2678477529727837E-2</v>
      </c>
      <c r="AP172" s="1">
        <f t="shared" si="164"/>
        <v>-1.4192176859680425E-2</v>
      </c>
      <c r="AQ172" s="1">
        <f t="shared" si="165"/>
        <v>-0.58853379489108493</v>
      </c>
      <c r="AS172" s="1">
        <v>133</v>
      </c>
      <c r="AT172" s="6">
        <f t="shared" si="146"/>
        <v>1.33483337686026E-2</v>
      </c>
      <c r="AU172" s="6">
        <f t="shared" si="147"/>
        <v>-5.3499950428764704E-3</v>
      </c>
      <c r="AV172" s="6"/>
      <c r="AW172" s="6"/>
      <c r="AX172" s="6">
        <f t="shared" si="148"/>
        <v>0.46919044246977692</v>
      </c>
      <c r="AY172" s="6">
        <f t="shared" si="149"/>
        <v>-0.22187730968464367</v>
      </c>
      <c r="AZ172" s="7"/>
      <c r="BA172" s="7"/>
      <c r="BB172" s="7"/>
      <c r="BC172" s="7"/>
      <c r="BD172" s="7">
        <f t="shared" si="152"/>
        <v>0.53519798332318946</v>
      </c>
      <c r="BE172" s="7">
        <f t="shared" si="153"/>
        <v>-0.20834763470384784</v>
      </c>
      <c r="BF172" s="7">
        <f t="shared" si="154"/>
        <v>0.53871961615078678</v>
      </c>
      <c r="BG172" s="7">
        <f t="shared" si="155"/>
        <v>-0.18031456234844845</v>
      </c>
      <c r="BH172" s="7">
        <f t="shared" si="156"/>
        <v>0.52301768733705856</v>
      </c>
      <c r="BI172" s="7">
        <f t="shared" si="157"/>
        <v>-0.17032669175727266</v>
      </c>
      <c r="BJ172" s="7">
        <f t="shared" si="158"/>
        <v>0.54968309206834054</v>
      </c>
      <c r="BK172" s="7">
        <f t="shared" si="159"/>
        <v>-0.18649408752479046</v>
      </c>
      <c r="BL172" s="7">
        <f t="shared" si="160"/>
        <v>0.53502087086626193</v>
      </c>
      <c r="BM172" s="7">
        <f t="shared" si="161"/>
        <v>-0.18651824620315696</v>
      </c>
      <c r="BN172" s="7"/>
      <c r="BO172" s="7"/>
      <c r="BP172" s="7"/>
      <c r="BQ172" s="7"/>
      <c r="BS172" s="1">
        <v>133</v>
      </c>
      <c r="BT172" s="1">
        <f t="shared" si="166"/>
        <v>-4.7680678806826401E-2</v>
      </c>
      <c r="BU172" s="1">
        <f t="shared" si="167"/>
        <v>3.9422318509339999E-2</v>
      </c>
      <c r="BV172" s="1">
        <f t="shared" si="172"/>
        <v>0.46919044246977692</v>
      </c>
      <c r="BW172" s="1">
        <f t="shared" si="173"/>
        <v>-0.22187730968464367</v>
      </c>
      <c r="BX172" s="1">
        <f t="shared" si="168"/>
        <v>1.33483337686026E-2</v>
      </c>
      <c r="BY172" s="1">
        <f t="shared" si="169"/>
        <v>-5.3499950428764704E-3</v>
      </c>
      <c r="CG172" s="6">
        <f t="shared" si="170"/>
        <v>-4.7680678806826401E-2</v>
      </c>
      <c r="CH172" s="6">
        <f t="shared" si="171"/>
        <v>3.9422318509339999E-2</v>
      </c>
    </row>
    <row r="173" spans="2:86" hidden="1" x14ac:dyDescent="0.3">
      <c r="B173" s="49"/>
      <c r="C173" s="49"/>
      <c r="D173" s="49"/>
      <c r="E173" s="49"/>
      <c r="F173" s="49"/>
      <c r="G173" s="49">
        <v>134</v>
      </c>
      <c r="H173" s="49"/>
      <c r="I173" s="49"/>
      <c r="J173" s="1">
        <v>-4.8467501145379906E-2</v>
      </c>
      <c r="K173" s="1">
        <v>3.9577782687582018E-2</v>
      </c>
      <c r="L173" s="1">
        <v>6.4460486994732027E-3</v>
      </c>
      <c r="M173" s="1">
        <v>-1.4989200238447303E-2</v>
      </c>
      <c r="P173" s="1">
        <v>-1.3598417748703595E-2</v>
      </c>
      <c r="Q173" s="1">
        <v>-0.58877630957277327</v>
      </c>
      <c r="V173" s="1">
        <v>-1.2325305152647924E-2</v>
      </c>
      <c r="W173" s="1">
        <v>-0.65488504550282178</v>
      </c>
      <c r="X173" s="1">
        <v>1.468565014629623E-2</v>
      </c>
      <c r="Y173" s="1">
        <v>-0.66342092452987356</v>
      </c>
      <c r="Z173" s="1">
        <v>2.7137052846269202E-2</v>
      </c>
      <c r="AA173" s="1">
        <v>-0.64919273490701601</v>
      </c>
      <c r="AB173" s="1">
        <v>5.6027383041088574E-3</v>
      </c>
      <c r="AC173" s="1">
        <v>-0.67728555363501963</v>
      </c>
      <c r="AD173" s="1">
        <v>9.3525154105666142E-3</v>
      </c>
      <c r="AE173" s="1">
        <v>-0.66041902033570055</v>
      </c>
      <c r="AL173" s="1">
        <f t="shared" si="162"/>
        <v>6.4460486994732027E-3</v>
      </c>
      <c r="AM173" s="1">
        <f t="shared" si="163"/>
        <v>-1.4989200238447303E-2</v>
      </c>
      <c r="AP173" s="1">
        <f t="shared" si="164"/>
        <v>-1.3598417748703595E-2</v>
      </c>
      <c r="AQ173" s="1">
        <f t="shared" si="165"/>
        <v>-0.58877630957277327</v>
      </c>
      <c r="AS173" s="1">
        <v>134</v>
      </c>
      <c r="AT173" s="6">
        <f t="shared" si="146"/>
        <v>1.45728319786902E-2</v>
      </c>
      <c r="AU173" s="6">
        <f t="shared" si="147"/>
        <v>-7.3389533140028104E-3</v>
      </c>
      <c r="AV173" s="6"/>
      <c r="AW173" s="6"/>
      <c r="AX173" s="6">
        <f t="shared" si="148"/>
        <v>0.46932616762092794</v>
      </c>
      <c r="AY173" s="6">
        <f t="shared" si="149"/>
        <v>-0.22125045887619957</v>
      </c>
      <c r="AZ173" s="7"/>
      <c r="BA173" s="7"/>
      <c r="BB173" s="7"/>
      <c r="BC173" s="7"/>
      <c r="BD173" s="7">
        <f t="shared" si="152"/>
        <v>0.53420948962440695</v>
      </c>
      <c r="BE173" s="7">
        <f t="shared" si="153"/>
        <v>-0.20851702619902909</v>
      </c>
      <c r="BF173" s="7">
        <f t="shared" si="154"/>
        <v>0.53792528630431735</v>
      </c>
      <c r="BG173" s="7">
        <f t="shared" si="155"/>
        <v>-0.18043418816652987</v>
      </c>
      <c r="BH173" s="7">
        <f t="shared" si="156"/>
        <v>0.52175109146415188</v>
      </c>
      <c r="BI173" s="7">
        <f t="shared" si="157"/>
        <v>-0.17064264945122806</v>
      </c>
      <c r="BJ173" s="7">
        <f t="shared" si="158"/>
        <v>0.55315651162900914</v>
      </c>
      <c r="BK173" s="7">
        <f t="shared" si="159"/>
        <v>-0.18697154259050586</v>
      </c>
      <c r="BL173" s="7">
        <f t="shared" si="160"/>
        <v>0.53589507690820759</v>
      </c>
      <c r="BM173" s="7">
        <f t="shared" si="161"/>
        <v>-0.18620757579498395</v>
      </c>
      <c r="BN173" s="7"/>
      <c r="BO173" s="7"/>
      <c r="BP173" s="7"/>
      <c r="BQ173" s="7"/>
      <c r="BS173" s="1">
        <v>134</v>
      </c>
      <c r="BT173" s="1">
        <f t="shared" si="166"/>
        <v>-4.8467501145379899E-2</v>
      </c>
      <c r="BU173" s="1">
        <f t="shared" si="167"/>
        <v>3.9577782687581997E-2</v>
      </c>
      <c r="BV173" s="1">
        <f t="shared" si="172"/>
        <v>0.46932616762092794</v>
      </c>
      <c r="BW173" s="1">
        <f t="shared" si="173"/>
        <v>-0.22125045887619957</v>
      </c>
      <c r="BX173" s="1">
        <f t="shared" si="168"/>
        <v>1.45728319786902E-2</v>
      </c>
      <c r="BY173" s="1">
        <f t="shared" si="169"/>
        <v>-7.3389533140028104E-3</v>
      </c>
      <c r="CG173" s="6">
        <f t="shared" si="170"/>
        <v>-4.8467501145379899E-2</v>
      </c>
      <c r="CH173" s="6">
        <f t="shared" si="171"/>
        <v>3.9577782687581997E-2</v>
      </c>
    </row>
    <row r="174" spans="2:86" hidden="1" x14ac:dyDescent="0.3">
      <c r="B174" s="49"/>
      <c r="C174" s="49"/>
      <c r="D174" s="49"/>
      <c r="E174" s="49"/>
      <c r="F174" s="49"/>
      <c r="G174" s="49">
        <v>135</v>
      </c>
      <c r="H174" s="49"/>
      <c r="I174" s="49"/>
      <c r="J174" s="1">
        <v>-4.9361507619379824E-2</v>
      </c>
      <c r="K174" s="1">
        <v>3.9587406156937906E-2</v>
      </c>
      <c r="L174" s="1">
        <v>6.1359012838667305E-3</v>
      </c>
      <c r="M174" s="1">
        <v>-1.7299581285532852E-2</v>
      </c>
      <c r="P174" s="1">
        <v>-1.2822845839667618E-2</v>
      </c>
      <c r="Q174" s="1">
        <v>-0.5889165209995002</v>
      </c>
      <c r="V174" s="1">
        <v>-1.232008261052924E-2</v>
      </c>
      <c r="W174" s="1">
        <v>-0.65388469277785866</v>
      </c>
      <c r="X174" s="1">
        <v>1.4762296239509382E-2</v>
      </c>
      <c r="Y174" s="1">
        <v>-0.66267880292176007</v>
      </c>
      <c r="Z174" s="1">
        <v>2.6971599132634957E-2</v>
      </c>
      <c r="AA174" s="1">
        <v>-0.64792761068535376</v>
      </c>
      <c r="AB174" s="1">
        <v>4.7672291827194182E-3</v>
      </c>
      <c r="AC174" s="1">
        <v>-0.68079842093754561</v>
      </c>
      <c r="AD174" s="1">
        <v>9.401625203044682E-3</v>
      </c>
      <c r="AE174" s="1">
        <v>-0.66121323720818836</v>
      </c>
      <c r="AL174" s="1">
        <f t="shared" si="162"/>
        <v>6.1359012838667305E-3</v>
      </c>
      <c r="AM174" s="1">
        <f t="shared" si="163"/>
        <v>-1.7299581285532852E-2</v>
      </c>
      <c r="AP174" s="1">
        <f t="shared" si="164"/>
        <v>-1.2822845839667618E-2</v>
      </c>
      <c r="AQ174" s="1">
        <f t="shared" si="165"/>
        <v>-0.5889165209995002</v>
      </c>
      <c r="AS174" s="1">
        <v>135</v>
      </c>
      <c r="AT174" s="6">
        <f t="shared" si="146"/>
        <v>1.5820329585138401E-2</v>
      </c>
      <c r="AU174" s="6">
        <f t="shared" si="147"/>
        <v>-9.3081667925382795E-3</v>
      </c>
      <c r="AV174" s="6"/>
      <c r="AW174" s="6"/>
      <c r="AX174" s="6">
        <f t="shared" si="148"/>
        <v>0.46932957227237593</v>
      </c>
      <c r="AY174" s="6">
        <f t="shared" si="149"/>
        <v>-0.22046232218842318</v>
      </c>
      <c r="AZ174" s="7"/>
      <c r="BA174" s="7"/>
      <c r="BB174" s="7"/>
      <c r="BC174" s="7"/>
      <c r="BD174" s="7">
        <f t="shared" si="152"/>
        <v>0.5332234276201947</v>
      </c>
      <c r="BE174" s="7">
        <f t="shared" si="153"/>
        <v>-0.20868559242677415</v>
      </c>
      <c r="BF174" s="7">
        <f t="shared" si="154"/>
        <v>0.53718112973655752</v>
      </c>
      <c r="BG174" s="7">
        <f t="shared" si="155"/>
        <v>-0.18048757456455156</v>
      </c>
      <c r="BH174" s="7">
        <f t="shared" si="156"/>
        <v>0.5205339180579962</v>
      </c>
      <c r="BI174" s="7">
        <f t="shared" si="157"/>
        <v>-0.17102527606679357</v>
      </c>
      <c r="BJ174" s="7">
        <f t="shared" si="158"/>
        <v>0.55676109522019313</v>
      </c>
      <c r="BK174" s="7">
        <f t="shared" si="159"/>
        <v>-0.18718435544549317</v>
      </c>
      <c r="BL174" s="7">
        <f t="shared" si="160"/>
        <v>0.53666870001583722</v>
      </c>
      <c r="BM174" s="7">
        <f t="shared" si="161"/>
        <v>-0.18602129777802287</v>
      </c>
      <c r="BN174" s="7"/>
      <c r="BO174" s="7"/>
      <c r="BP174" s="7"/>
      <c r="BQ174" s="7"/>
      <c r="BS174" s="1">
        <v>135</v>
      </c>
      <c r="BT174" s="1">
        <f t="shared" si="166"/>
        <v>-4.9361507619379803E-2</v>
      </c>
      <c r="BU174" s="1">
        <f t="shared" si="167"/>
        <v>3.9587406156937899E-2</v>
      </c>
      <c r="BV174" s="1">
        <f t="shared" si="172"/>
        <v>0.46932957227237593</v>
      </c>
      <c r="BW174" s="1">
        <f t="shared" si="173"/>
        <v>-0.22046232218842318</v>
      </c>
      <c r="BX174" s="1">
        <f t="shared" si="168"/>
        <v>1.5820329585138401E-2</v>
      </c>
      <c r="BY174" s="1">
        <f t="shared" si="169"/>
        <v>-9.3081667925382795E-3</v>
      </c>
      <c r="CG174" s="6">
        <f t="shared" si="170"/>
        <v>-4.9361507619379803E-2</v>
      </c>
      <c r="CH174" s="6">
        <f t="shared" si="171"/>
        <v>3.9587406156937899E-2</v>
      </c>
    </row>
    <row r="175" spans="2:86" hidden="1" x14ac:dyDescent="0.3">
      <c r="B175" s="49"/>
      <c r="C175" s="49"/>
      <c r="D175" s="49"/>
      <c r="E175" s="49"/>
      <c r="F175" s="49"/>
      <c r="G175" s="49">
        <v>136</v>
      </c>
      <c r="H175" s="49"/>
      <c r="I175" s="49"/>
      <c r="J175" s="1">
        <v>-5.0375730179720489E-2</v>
      </c>
      <c r="K175" s="1">
        <v>3.9437473643245374E-2</v>
      </c>
      <c r="L175" s="1">
        <v>5.7787997979966647E-3</v>
      </c>
      <c r="M175" s="1">
        <v>-1.9571354567983514E-2</v>
      </c>
      <c r="P175" s="1">
        <v>-1.1734409491555388E-2</v>
      </c>
      <c r="Q175" s="1">
        <v>-0.58885183306347488</v>
      </c>
      <c r="V175" s="1">
        <v>-1.2293677047106316E-2</v>
      </c>
      <c r="W175" s="1">
        <v>-0.65289000187425816</v>
      </c>
      <c r="X175" s="1">
        <v>1.477080524115458E-2</v>
      </c>
      <c r="Y175" s="1">
        <v>-0.66208232678731338</v>
      </c>
      <c r="Z175" s="1">
        <v>2.6684221024490345E-2</v>
      </c>
      <c r="AA175" s="1">
        <v>-0.64675229466461193</v>
      </c>
      <c r="AB175" s="1">
        <v>4.407069011745389E-3</v>
      </c>
      <c r="AC175" s="1">
        <v>-0.68430660259480625</v>
      </c>
      <c r="AD175" s="1">
        <v>9.3296403506945551E-3</v>
      </c>
      <c r="AE175" s="1">
        <v>-0.661850484964285</v>
      </c>
      <c r="AL175" s="1">
        <f t="shared" si="162"/>
        <v>5.7787997979966647E-3</v>
      </c>
      <c r="AM175" s="1">
        <f t="shared" si="163"/>
        <v>-1.9571354567983514E-2</v>
      </c>
      <c r="AP175" s="1">
        <f t="shared" si="164"/>
        <v>-1.1734409491555388E-2</v>
      </c>
      <c r="AQ175" s="1">
        <f t="shared" si="165"/>
        <v>-0.58885183306347488</v>
      </c>
      <c r="AS175" s="1">
        <v>136</v>
      </c>
      <c r="AT175" s="6">
        <f t="shared" si="146"/>
        <v>1.7007041694234299E-2</v>
      </c>
      <c r="AU175" s="6">
        <f t="shared" si="147"/>
        <v>-1.1277986502103699E-2</v>
      </c>
      <c r="AV175" s="6"/>
      <c r="AW175" s="6"/>
      <c r="AX175" s="6">
        <f t="shared" si="148"/>
        <v>0.46907686210309585</v>
      </c>
      <c r="AY175" s="6">
        <f t="shared" si="149"/>
        <v>-0.21940165457634977</v>
      </c>
      <c r="AZ175" s="7"/>
      <c r="BA175" s="7"/>
      <c r="BB175" s="7"/>
      <c r="BC175" s="7"/>
      <c r="BD175" s="7">
        <f t="shared" si="152"/>
        <v>0.53223926302850955</v>
      </c>
      <c r="BE175" s="7">
        <f t="shared" si="153"/>
        <v>-0.20883231428594473</v>
      </c>
      <c r="BF175" s="7">
        <f t="shared" si="154"/>
        <v>0.5365922378422382</v>
      </c>
      <c r="BG175" s="7">
        <f t="shared" si="155"/>
        <v>-0.18058277182752946</v>
      </c>
      <c r="BH175" s="7">
        <f t="shared" si="156"/>
        <v>0.51942636041331092</v>
      </c>
      <c r="BI175" s="7">
        <f t="shared" si="157"/>
        <v>-0.17151237974092506</v>
      </c>
      <c r="BJ175" s="7">
        <f t="shared" si="158"/>
        <v>0.56027852087259655</v>
      </c>
      <c r="BK175" s="7">
        <f t="shared" si="159"/>
        <v>-0.18692985462248676</v>
      </c>
      <c r="BL175" s="7">
        <f t="shared" si="160"/>
        <v>0.53730876658506099</v>
      </c>
      <c r="BM175" s="7">
        <f t="shared" si="161"/>
        <v>-0.18598153210714816</v>
      </c>
      <c r="BN175" s="7"/>
      <c r="BO175" s="7"/>
      <c r="BP175" s="7"/>
      <c r="BQ175" s="7"/>
      <c r="BS175" s="1">
        <v>136</v>
      </c>
      <c r="BT175" s="1">
        <f t="shared" si="166"/>
        <v>-5.0375730179720503E-2</v>
      </c>
      <c r="BU175" s="1">
        <f t="shared" si="167"/>
        <v>3.9437473643245402E-2</v>
      </c>
      <c r="BV175" s="1">
        <f t="shared" si="172"/>
        <v>0.46907686210309585</v>
      </c>
      <c r="BW175" s="1">
        <f t="shared" si="173"/>
        <v>-0.21940165457634977</v>
      </c>
      <c r="BX175" s="1">
        <f t="shared" si="168"/>
        <v>1.7007041694234299E-2</v>
      </c>
      <c r="BY175" s="1">
        <f t="shared" si="169"/>
        <v>-1.1277986502103699E-2</v>
      </c>
      <c r="CG175" s="6">
        <f t="shared" si="170"/>
        <v>-5.0375730179720503E-2</v>
      </c>
      <c r="CH175" s="6">
        <f t="shared" si="171"/>
        <v>3.9437473643245402E-2</v>
      </c>
    </row>
    <row r="176" spans="2:86" hidden="1" x14ac:dyDescent="0.3">
      <c r="B176" s="49"/>
      <c r="C176" s="49"/>
      <c r="D176" s="49"/>
      <c r="E176" s="49"/>
      <c r="F176" s="49"/>
      <c r="G176" s="49">
        <v>137</v>
      </c>
      <c r="H176" s="49"/>
      <c r="I176" s="49"/>
      <c r="J176" s="1">
        <v>-5.5529817949665654E-2</v>
      </c>
      <c r="K176" s="1">
        <v>3.7535606023136686E-2</v>
      </c>
      <c r="L176" s="1">
        <v>5.407934229159239E-3</v>
      </c>
      <c r="M176" s="1">
        <v>-2.112012302421961E-2</v>
      </c>
      <c r="P176" s="1">
        <v>-1.1268155248443237E-2</v>
      </c>
      <c r="Q176" s="1">
        <v>-0.58873895456746306</v>
      </c>
      <c r="V176" s="1">
        <v>-1.1859425110372957E-2</v>
      </c>
      <c r="W176" s="1">
        <v>-0.65063975327474555</v>
      </c>
      <c r="X176" s="1">
        <v>1.4732677429767497E-2</v>
      </c>
      <c r="Y176" s="1">
        <v>-0.66127336965576122</v>
      </c>
      <c r="Z176" s="1">
        <v>-0.27374146496699137</v>
      </c>
      <c r="AA176" s="1" t="e">
        <v>#N/A</v>
      </c>
      <c r="AB176" s="1">
        <v>4.0966775521148044E-3</v>
      </c>
      <c r="AC176" s="1">
        <v>-0.68622133946979325</v>
      </c>
      <c r="AL176" s="1">
        <f t="shared" si="162"/>
        <v>5.407934229159239E-3</v>
      </c>
      <c r="AM176" s="1">
        <f t="shared" si="163"/>
        <v>-2.112012302421961E-2</v>
      </c>
      <c r="AP176" s="1">
        <f t="shared" si="164"/>
        <v>-1.1268155248443237E-2</v>
      </c>
      <c r="AQ176" s="1">
        <f t="shared" si="165"/>
        <v>-0.58873895456746306</v>
      </c>
      <c r="AS176" s="1">
        <v>137</v>
      </c>
      <c r="AT176" s="6">
        <f t="shared" si="146"/>
        <v>1.77184713600241E-2</v>
      </c>
      <c r="AU176" s="6">
        <f t="shared" si="147"/>
        <v>-1.2702799764189299E-2</v>
      </c>
      <c r="AV176" s="6"/>
      <c r="AW176" s="6"/>
      <c r="AX176" s="6">
        <f t="shared" si="148"/>
        <v>0.46888473428542887</v>
      </c>
      <c r="AY176" s="6">
        <f t="shared" si="149"/>
        <v>-0.21896208492798827</v>
      </c>
      <c r="AZ176" s="7"/>
      <c r="BA176" s="7"/>
      <c r="BB176" s="7"/>
      <c r="BC176" s="7"/>
      <c r="BD176" s="7">
        <f t="shared" si="152"/>
        <v>0.52994779370404266</v>
      </c>
      <c r="BE176" s="7">
        <f t="shared" si="153"/>
        <v>-0.20879541118049214</v>
      </c>
      <c r="BF176" s="7">
        <f t="shared" si="154"/>
        <v>0.53580219141219687</v>
      </c>
      <c r="BG176" s="7">
        <f t="shared" si="155"/>
        <v>-0.18076079432349357</v>
      </c>
      <c r="BH176" s="7" t="e">
        <f t="shared" si="156"/>
        <v>#N/A</v>
      </c>
      <c r="BI176" s="7" t="e">
        <f t="shared" si="157"/>
        <v>#N/A</v>
      </c>
      <c r="BJ176" s="7">
        <f t="shared" si="158"/>
        <v>0.56221806750339032</v>
      </c>
      <c r="BK176" s="7">
        <f t="shared" si="159"/>
        <v>-0.18690303996934657</v>
      </c>
      <c r="BL176" s="7"/>
      <c r="BM176" s="7"/>
      <c r="BN176" s="7"/>
      <c r="BO176" s="7"/>
      <c r="BP176" s="7"/>
      <c r="BQ176" s="7"/>
      <c r="BS176" s="1">
        <v>137</v>
      </c>
      <c r="BT176" s="1">
        <f t="shared" si="166"/>
        <v>-5.5529817949665702E-2</v>
      </c>
      <c r="BU176" s="1">
        <f t="shared" si="167"/>
        <v>3.75356060231367E-2</v>
      </c>
      <c r="BV176" s="1">
        <f t="shared" si="172"/>
        <v>0.46888473428542887</v>
      </c>
      <c r="BW176" s="1">
        <f t="shared" si="173"/>
        <v>-0.21896208492798827</v>
      </c>
      <c r="BX176" s="1">
        <f t="shared" si="168"/>
        <v>1.77184713600241E-2</v>
      </c>
      <c r="BY176" s="1">
        <f t="shared" si="169"/>
        <v>-1.2702799764189299E-2</v>
      </c>
      <c r="CG176" s="6">
        <f t="shared" si="170"/>
        <v>-5.5529817949665702E-2</v>
      </c>
      <c r="CH176" s="6">
        <f t="shared" si="171"/>
        <v>3.75356060231367E-2</v>
      </c>
    </row>
    <row r="177" spans="2:86" hidden="1" x14ac:dyDescent="0.3">
      <c r="B177" s="49"/>
      <c r="C177" s="49"/>
      <c r="D177" s="49"/>
      <c r="E177" s="49"/>
      <c r="F177" s="49"/>
      <c r="G177" s="49">
        <v>138</v>
      </c>
      <c r="H177" s="49"/>
      <c r="I177" s="49"/>
      <c r="J177" s="1">
        <v>-6.0273667714862755E-2</v>
      </c>
      <c r="K177" s="1">
        <v>3.4371591518461447E-2</v>
      </c>
      <c r="L177" s="1">
        <v>4.9235881890502863E-3</v>
      </c>
      <c r="M177" s="1">
        <v>-2.2629746818967501E-2</v>
      </c>
      <c r="P177" s="1">
        <v>-1.0765977724962917E-2</v>
      </c>
      <c r="Q177" s="1">
        <v>-0.58854036781013785</v>
      </c>
      <c r="V177" s="1">
        <v>-1.0852792319186086E-2</v>
      </c>
      <c r="W177" s="1">
        <v>-0.64657967419146589</v>
      </c>
      <c r="X177" s="1">
        <v>1.4786944685957653E-2</v>
      </c>
      <c r="Y177" s="1">
        <v>-0.6603705043836815</v>
      </c>
      <c r="Z177" s="1">
        <v>-0.42370161257783318</v>
      </c>
      <c r="AA177" s="1" t="e">
        <v>#N/A</v>
      </c>
      <c r="AB177" s="1">
        <v>3.3525710526042399E-3</v>
      </c>
      <c r="AC177" s="1">
        <v>-0.6889265837480999</v>
      </c>
      <c r="AL177" s="1">
        <f t="shared" si="162"/>
        <v>4.9235881890502863E-3</v>
      </c>
      <c r="AM177" s="1">
        <f t="shared" si="163"/>
        <v>-2.2629746818967501E-2</v>
      </c>
      <c r="AP177" s="1">
        <f t="shared" si="164"/>
        <v>-1.0765977724962917E-2</v>
      </c>
      <c r="AQ177" s="1">
        <f t="shared" si="165"/>
        <v>-0.58854036781013785</v>
      </c>
      <c r="AS177" s="1">
        <v>138</v>
      </c>
      <c r="AT177" s="6">
        <f t="shared" si="146"/>
        <v>1.8317808238003899E-2</v>
      </c>
      <c r="AU177" s="6">
        <f t="shared" si="147"/>
        <v>-1.4170570316738899E-2</v>
      </c>
      <c r="AV177" s="6"/>
      <c r="AW177" s="6"/>
      <c r="AX177" s="6">
        <f t="shared" si="148"/>
        <v>0.46860196229535189</v>
      </c>
      <c r="AY177" s="6">
        <f t="shared" si="149"/>
        <v>-0.21850202083799469</v>
      </c>
      <c r="AZ177" s="7"/>
      <c r="BA177" s="7"/>
      <c r="BB177" s="7"/>
      <c r="BC177" s="7"/>
      <c r="BD177" s="7">
        <f t="shared" si="152"/>
        <v>0.52577459639521673</v>
      </c>
      <c r="BE177" s="7">
        <f t="shared" si="153"/>
        <v>-0.20850909673729009</v>
      </c>
      <c r="BF177" s="7">
        <f t="shared" si="154"/>
        <v>0.53490361928218289</v>
      </c>
      <c r="BG177" s="7">
        <f t="shared" si="155"/>
        <v>-0.18086413241803817</v>
      </c>
      <c r="BH177" s="7" t="e">
        <f t="shared" si="156"/>
        <v>#N/A</v>
      </c>
      <c r="BI177" s="7" t="e">
        <f t="shared" si="157"/>
        <v>#N/A</v>
      </c>
      <c r="BJ177" s="7">
        <f t="shared" si="158"/>
        <v>0.56501142578008867</v>
      </c>
      <c r="BK177" s="7">
        <f t="shared" si="159"/>
        <v>-0.18716608108005955</v>
      </c>
      <c r="BL177" s="7"/>
      <c r="BM177" s="7"/>
      <c r="BN177" s="7"/>
      <c r="BO177" s="7"/>
      <c r="BP177" s="7"/>
      <c r="BQ177" s="7"/>
      <c r="BS177" s="1">
        <v>138</v>
      </c>
      <c r="BT177" s="1">
        <f t="shared" si="166"/>
        <v>-6.0273667714862797E-2</v>
      </c>
      <c r="BU177" s="1">
        <f t="shared" si="167"/>
        <v>3.4371591518461399E-2</v>
      </c>
      <c r="BV177" s="1">
        <f t="shared" si="172"/>
        <v>0.46860196229535189</v>
      </c>
      <c r="BW177" s="1">
        <f t="shared" si="173"/>
        <v>-0.21850202083799469</v>
      </c>
      <c r="BX177" s="1">
        <f t="shared" si="168"/>
        <v>1.8317808238003899E-2</v>
      </c>
      <c r="BY177" s="1">
        <f t="shared" si="169"/>
        <v>-1.4170570316738899E-2</v>
      </c>
      <c r="CG177" s="6">
        <f t="shared" si="170"/>
        <v>-6.0273667714862797E-2</v>
      </c>
      <c r="CH177" s="6">
        <f t="shared" si="171"/>
        <v>3.4371591518461399E-2</v>
      </c>
    </row>
    <row r="178" spans="2:86" hidden="1" x14ac:dyDescent="0.3">
      <c r="B178" s="49"/>
      <c r="C178" s="49"/>
      <c r="D178" s="49"/>
      <c r="E178" s="49"/>
      <c r="F178" s="49"/>
      <c r="G178" s="49">
        <v>139</v>
      </c>
      <c r="H178" s="49"/>
      <c r="I178" s="49"/>
      <c r="J178" s="1">
        <v>-6.4431567777858773E-2</v>
      </c>
      <c r="K178" s="1">
        <v>3.0300318949270037E-2</v>
      </c>
      <c r="L178" s="1">
        <v>4.4097128220079692E-3</v>
      </c>
      <c r="M178" s="1">
        <v>-2.4128437441429441E-2</v>
      </c>
      <c r="P178" s="1">
        <v>-1.0247595678273169E-2</v>
      </c>
      <c r="Q178" s="1">
        <v>-0.58826114890720349</v>
      </c>
      <c r="V178" s="1">
        <v>-9.5953310798850243E-3</v>
      </c>
      <c r="W178" s="1">
        <v>-0.64191241357587636</v>
      </c>
      <c r="X178" s="1">
        <v>1.4886408895437226E-2</v>
      </c>
      <c r="Y178" s="1">
        <v>-0.65943405865386617</v>
      </c>
      <c r="Z178" s="1">
        <v>-0.42296296452966475</v>
      </c>
      <c r="AA178" s="1" t="e">
        <v>#N/A</v>
      </c>
      <c r="AB178" s="1">
        <v>2.407762747558319E-3</v>
      </c>
      <c r="AC178" s="1">
        <v>-0.69186864834752915</v>
      </c>
      <c r="AL178" s="1">
        <f t="shared" si="162"/>
        <v>4.4097128220079692E-3</v>
      </c>
      <c r="AM178" s="1">
        <f t="shared" si="163"/>
        <v>-2.4128437441429441E-2</v>
      </c>
      <c r="AP178" s="1">
        <f t="shared" si="164"/>
        <v>-1.0247595678273169E-2</v>
      </c>
      <c r="AQ178" s="1">
        <f t="shared" si="165"/>
        <v>-0.58826114890720349</v>
      </c>
      <c r="AS178" s="1">
        <v>139</v>
      </c>
      <c r="AT178" s="6">
        <f t="shared" si="146"/>
        <v>1.8887496631497299E-2</v>
      </c>
      <c r="AU178" s="6">
        <f t="shared" si="147"/>
        <v>-1.5648946658888298E-2</v>
      </c>
      <c r="AV178" s="6"/>
      <c r="AW178" s="6"/>
      <c r="AX178" s="6">
        <f t="shared" si="148"/>
        <v>0.46823696925721092</v>
      </c>
      <c r="AY178" s="6">
        <f t="shared" si="149"/>
        <v>-0.21804000003305718</v>
      </c>
      <c r="AZ178" s="7"/>
      <c r="BA178" s="7"/>
      <c r="BB178" s="7"/>
      <c r="BC178" s="7"/>
      <c r="BD178" s="7">
        <f t="shared" si="152"/>
        <v>0.52095988610296429</v>
      </c>
      <c r="BE178" s="7">
        <f t="shared" si="153"/>
        <v>-0.20808120046030779</v>
      </c>
      <c r="BF178" s="7">
        <f t="shared" si="154"/>
        <v>0.53396412848846642</v>
      </c>
      <c r="BG178" s="7">
        <f t="shared" si="155"/>
        <v>-0.18092879138786186</v>
      </c>
      <c r="BH178" s="7" t="e">
        <f t="shared" si="156"/>
        <v>#N/A</v>
      </c>
      <c r="BI178" s="7" t="e">
        <f t="shared" si="157"/>
        <v>#N/A</v>
      </c>
      <c r="BJ178" s="7">
        <f t="shared" si="158"/>
        <v>0.56807285804788499</v>
      </c>
      <c r="BK178" s="7">
        <f t="shared" si="159"/>
        <v>-0.18758565146770986</v>
      </c>
      <c r="BL178" s="7"/>
      <c r="BM178" s="7"/>
      <c r="BN178" s="7"/>
      <c r="BO178" s="7"/>
      <c r="BP178" s="7"/>
      <c r="BQ178" s="7"/>
      <c r="BS178" s="1">
        <v>139</v>
      </c>
      <c r="BT178" s="1">
        <f t="shared" si="166"/>
        <v>-6.44315677778588E-2</v>
      </c>
      <c r="BU178" s="1">
        <f t="shared" si="167"/>
        <v>3.0300318949269999E-2</v>
      </c>
      <c r="BV178" s="1">
        <f t="shared" si="172"/>
        <v>0.46823696925721092</v>
      </c>
      <c r="BW178" s="1">
        <f t="shared" si="173"/>
        <v>-0.21804000003305718</v>
      </c>
      <c r="BX178" s="1">
        <f t="shared" si="168"/>
        <v>1.8887496631497299E-2</v>
      </c>
      <c r="BY178" s="1">
        <f t="shared" si="169"/>
        <v>-1.5648946658888298E-2</v>
      </c>
      <c r="CG178" s="6">
        <f t="shared" si="170"/>
        <v>-6.44315677778588E-2</v>
      </c>
      <c r="CH178" s="6">
        <f t="shared" si="171"/>
        <v>3.0300318949269999E-2</v>
      </c>
    </row>
    <row r="179" spans="2:86" hidden="1" x14ac:dyDescent="0.3">
      <c r="B179" s="49"/>
      <c r="C179" s="49"/>
      <c r="D179" s="49"/>
      <c r="E179" s="49"/>
      <c r="F179" s="49"/>
      <c r="G179" s="49">
        <v>140</v>
      </c>
      <c r="H179" s="49"/>
      <c r="I179" s="49"/>
      <c r="J179" s="1">
        <v>-6.7827806441200331E-2</v>
      </c>
      <c r="K179" s="1">
        <v>2.5676677135612998E-2</v>
      </c>
      <c r="L179" s="1">
        <v>3.9502592723714E-3</v>
      </c>
      <c r="M179" s="1">
        <v>-2.5644406380807602E-2</v>
      </c>
      <c r="P179" s="1">
        <v>-9.732727865532368E-3</v>
      </c>
      <c r="Q179" s="1">
        <v>-0.58790637397436418</v>
      </c>
      <c r="V179" s="1">
        <v>-8.4085937988088583E-3</v>
      </c>
      <c r="W179" s="1">
        <v>-0.63784062037943323</v>
      </c>
      <c r="X179" s="1">
        <v>1.4983871943918033E-2</v>
      </c>
      <c r="Y179" s="1">
        <v>-0.65852436014910765</v>
      </c>
      <c r="Z179" s="1">
        <v>-0.27129226354411712</v>
      </c>
      <c r="AA179" s="1" t="e">
        <v>#N/A</v>
      </c>
      <c r="AB179" s="1">
        <v>1.4952658713217807E-3</v>
      </c>
      <c r="AC179" s="1">
        <v>-0.69449384618588472</v>
      </c>
      <c r="AL179" s="1">
        <f t="shared" si="162"/>
        <v>3.9502592723714E-3</v>
      </c>
      <c r="AM179" s="1">
        <f t="shared" si="163"/>
        <v>-2.5644406380807602E-2</v>
      </c>
      <c r="AP179" s="1">
        <f t="shared" si="164"/>
        <v>-9.732727865532368E-3</v>
      </c>
      <c r="AQ179" s="1">
        <f t="shared" si="165"/>
        <v>-0.58790637397436418</v>
      </c>
      <c r="AS179" s="1">
        <v>140</v>
      </c>
      <c r="AT179" s="6">
        <f t="shared" si="146"/>
        <v>1.9509980843828899E-2</v>
      </c>
      <c r="AU179" s="6">
        <f t="shared" si="147"/>
        <v>-1.71055772897728E-2</v>
      </c>
      <c r="AV179" s="6"/>
      <c r="AW179" s="6"/>
      <c r="AX179" s="6">
        <f t="shared" si="148"/>
        <v>0.46779817829535486</v>
      </c>
      <c r="AY179" s="6">
        <f t="shared" si="149"/>
        <v>-0.21759456023986298</v>
      </c>
      <c r="AZ179" s="7"/>
      <c r="BA179" s="7"/>
      <c r="BB179" s="7"/>
      <c r="BC179" s="7"/>
      <c r="BD179" s="7">
        <f t="shared" si="152"/>
        <v>0.5167438778282164</v>
      </c>
      <c r="BE179" s="7">
        <f t="shared" si="153"/>
        <v>-0.20761955185351433</v>
      </c>
      <c r="BF179" s="7">
        <f t="shared" si="154"/>
        <v>0.53305132606731798</v>
      </c>
      <c r="BG179" s="7">
        <f t="shared" si="155"/>
        <v>-0.18099077650966347</v>
      </c>
      <c r="BH179" s="7" t="e">
        <f t="shared" si="156"/>
        <v>#N/A</v>
      </c>
      <c r="BI179" s="7" t="e">
        <f t="shared" si="157"/>
        <v>#N/A</v>
      </c>
      <c r="BJ179" s="7">
        <f t="shared" si="158"/>
        <v>0.57081662665197408</v>
      </c>
      <c r="BK179" s="7">
        <f t="shared" si="159"/>
        <v>-0.18802842464538125</v>
      </c>
      <c r="BL179" s="7"/>
      <c r="BM179" s="7"/>
      <c r="BN179" s="7"/>
      <c r="BO179" s="7"/>
      <c r="BP179" s="7"/>
      <c r="BQ179" s="7"/>
      <c r="BS179" s="1">
        <v>140</v>
      </c>
      <c r="BT179" s="1">
        <f t="shared" si="166"/>
        <v>-6.7827806441200303E-2</v>
      </c>
      <c r="BU179" s="1">
        <f t="shared" si="167"/>
        <v>2.5676677135612998E-2</v>
      </c>
      <c r="BV179" s="1">
        <f t="shared" si="172"/>
        <v>0.46779817829535486</v>
      </c>
      <c r="BW179" s="1">
        <f t="shared" si="173"/>
        <v>-0.21759456023986298</v>
      </c>
      <c r="BX179" s="1">
        <f t="shared" si="168"/>
        <v>1.9509980843828899E-2</v>
      </c>
      <c r="BY179" s="1">
        <f t="shared" si="169"/>
        <v>-1.71055772897728E-2</v>
      </c>
      <c r="CG179" s="6">
        <f t="shared" si="170"/>
        <v>-6.7827806441200303E-2</v>
      </c>
      <c r="CH179" s="6">
        <f t="shared" si="171"/>
        <v>2.5676677135612998E-2</v>
      </c>
    </row>
    <row r="180" spans="2:86" hidden="1" x14ac:dyDescent="0.3">
      <c r="B180" s="49"/>
      <c r="C180" s="49"/>
      <c r="D180" s="49"/>
      <c r="E180" s="49"/>
      <c r="F180" s="49"/>
      <c r="G180" s="49">
        <v>141</v>
      </c>
      <c r="H180" s="49"/>
      <c r="I180" s="49"/>
      <c r="J180" s="1">
        <v>-7.028667200743452E-2</v>
      </c>
      <c r="K180" s="1">
        <v>2.0855554897540547E-2</v>
      </c>
      <c r="L180" s="1">
        <v>3.6291786844790982E-3</v>
      </c>
      <c r="M180" s="1">
        <v>-2.7205865126304178E-2</v>
      </c>
      <c r="P180" s="1">
        <v>-9.2410930438992529E-3</v>
      </c>
      <c r="Q180" s="1">
        <v>-0.58748111912732459</v>
      </c>
      <c r="V180" s="1">
        <v>-7.6141328822965527E-3</v>
      </c>
      <c r="W180" s="1">
        <v>-0.63556694355359344</v>
      </c>
      <c r="X180" s="1">
        <v>1.5032135717112014E-2</v>
      </c>
      <c r="Y180" s="1">
        <v>-0.6577017365521981</v>
      </c>
      <c r="Z180" s="1">
        <v>3.1543747657177407E-2</v>
      </c>
      <c r="AA180" s="1">
        <v>-0.66167558674691274</v>
      </c>
      <c r="AB180" s="1">
        <v>8.480936582394848E-4</v>
      </c>
      <c r="AC180" s="1">
        <v>-0.69624849018097013</v>
      </c>
      <c r="AL180" s="1">
        <f t="shared" si="162"/>
        <v>3.6291786844790982E-3</v>
      </c>
      <c r="AM180" s="1">
        <f t="shared" si="163"/>
        <v>-2.7205865126304178E-2</v>
      </c>
      <c r="AP180" s="1">
        <f t="shared" si="164"/>
        <v>-9.2410930438992529E-3</v>
      </c>
      <c r="AQ180" s="1">
        <f t="shared" si="165"/>
        <v>-0.58748111912732459</v>
      </c>
      <c r="AS180" s="1">
        <v>141</v>
      </c>
      <c r="AT180" s="6">
        <f t="shared" si="146"/>
        <v>2.02677051783225E-2</v>
      </c>
      <c r="AU180" s="6">
        <f t="shared" si="147"/>
        <v>-1.8508110708528099E-2</v>
      </c>
      <c r="AV180" s="6"/>
      <c r="AW180" s="6"/>
      <c r="AX180" s="6">
        <f t="shared" si="148"/>
        <v>0.46729401253413094</v>
      </c>
      <c r="AY180" s="6">
        <f t="shared" si="149"/>
        <v>-0.21718423918510027</v>
      </c>
      <c r="AZ180" s="7"/>
      <c r="BA180" s="7"/>
      <c r="BB180" s="7"/>
      <c r="BC180" s="7"/>
      <c r="BD180" s="7">
        <f t="shared" si="152"/>
        <v>0.51436678657190527</v>
      </c>
      <c r="BE180" s="7">
        <f t="shared" si="153"/>
        <v>-0.20723198042087843</v>
      </c>
      <c r="BF180" s="7">
        <f t="shared" si="154"/>
        <v>0.53223281905500819</v>
      </c>
      <c r="BG180" s="7">
        <f t="shared" si="155"/>
        <v>-0.18108609306014156</v>
      </c>
      <c r="BH180" s="7">
        <f t="shared" si="156"/>
        <v>0.53327908621233644</v>
      </c>
      <c r="BI180" s="7">
        <f t="shared" si="157"/>
        <v>-0.16413527776220266</v>
      </c>
      <c r="BJ180" s="7">
        <f t="shared" si="158"/>
        <v>0.57265699393754899</v>
      </c>
      <c r="BK180" s="7">
        <f t="shared" si="159"/>
        <v>-0.18836107412615805</v>
      </c>
      <c r="BL180" s="7"/>
      <c r="BM180" s="7"/>
      <c r="BN180" s="7"/>
      <c r="BO180" s="7"/>
      <c r="BP180" s="7"/>
      <c r="BQ180" s="7"/>
      <c r="BS180" s="1">
        <v>141</v>
      </c>
      <c r="BT180" s="1">
        <f t="shared" si="166"/>
        <v>-7.0286672007434506E-2</v>
      </c>
      <c r="BU180" s="1">
        <f t="shared" si="167"/>
        <v>2.0855554897540499E-2</v>
      </c>
      <c r="BV180" s="1">
        <f t="shared" si="172"/>
        <v>0.46729401253413094</v>
      </c>
      <c r="BW180" s="1">
        <f t="shared" si="173"/>
        <v>-0.21718423918510027</v>
      </c>
      <c r="BX180" s="1">
        <f t="shared" si="168"/>
        <v>2.02677051783225E-2</v>
      </c>
      <c r="BY180" s="1">
        <f t="shared" si="169"/>
        <v>-1.8508110708528099E-2</v>
      </c>
      <c r="CG180" s="6">
        <f t="shared" si="170"/>
        <v>-7.0286672007434506E-2</v>
      </c>
      <c r="CH180" s="6">
        <f t="shared" si="171"/>
        <v>2.0855554897540499E-2</v>
      </c>
    </row>
    <row r="181" spans="2:86" hidden="1" x14ac:dyDescent="0.3">
      <c r="B181" s="49"/>
      <c r="C181" s="49"/>
      <c r="D181" s="49"/>
      <c r="E181" s="49"/>
      <c r="F181" s="49"/>
      <c r="G181" s="49">
        <v>142</v>
      </c>
      <c r="H181" s="49"/>
      <c r="I181" s="49"/>
      <c r="J181" s="1">
        <v>-0.32423541007205409</v>
      </c>
      <c r="K181" s="1" t="e">
        <v>#N/A</v>
      </c>
      <c r="L181" s="1">
        <v>3.5068800891315446E-3</v>
      </c>
      <c r="M181" s="1">
        <v>-2.8170213222890966E-2</v>
      </c>
      <c r="V181" s="1">
        <v>-7.2505560949831724E-3</v>
      </c>
      <c r="W181" s="1">
        <v>-0.63470276739415654</v>
      </c>
      <c r="X181" s="1">
        <v>1.5066399498115364E-2</v>
      </c>
      <c r="Y181" s="1">
        <v>-0.65606224879735131</v>
      </c>
      <c r="Z181" s="1">
        <v>3.2032657320539781E-2</v>
      </c>
      <c r="AA181" s="1">
        <v>-0.66040748518815473</v>
      </c>
      <c r="AL181" s="1">
        <f t="shared" si="162"/>
        <v>3.5068800891315446E-3</v>
      </c>
      <c r="AM181" s="1">
        <f t="shared" si="163"/>
        <v>-2.8170213222890966E-2</v>
      </c>
      <c r="AS181" s="1">
        <v>142</v>
      </c>
      <c r="AT181" s="6">
        <f t="shared" si="146"/>
        <v>2.0793890026866001E-2</v>
      </c>
      <c r="AU181" s="6">
        <f t="shared" si="147"/>
        <v>-1.9325456230922199E-2</v>
      </c>
      <c r="AV181" s="6"/>
      <c r="AW181" s="6"/>
      <c r="AX181" s="6"/>
      <c r="AY181" s="6"/>
      <c r="AZ181" s="7"/>
      <c r="BA181" s="7"/>
      <c r="BB181" s="7"/>
      <c r="BC181" s="7"/>
      <c r="BD181" s="7">
        <f t="shared" si="152"/>
        <v>0.51345260474356447</v>
      </c>
      <c r="BE181" s="7">
        <f t="shared" si="153"/>
        <v>-0.20702398979718636</v>
      </c>
      <c r="BF181" s="7">
        <f t="shared" si="154"/>
        <v>0.53061228895993529</v>
      </c>
      <c r="BG181" s="7">
        <f t="shared" si="155"/>
        <v>-0.18133704388389826</v>
      </c>
      <c r="BH181" s="7">
        <f t="shared" si="156"/>
        <v>0.53194535169357815</v>
      </c>
      <c r="BI181" s="7">
        <f t="shared" si="157"/>
        <v>-0.16387399925997564</v>
      </c>
      <c r="BJ181" s="7"/>
      <c r="BK181" s="7"/>
      <c r="BL181" s="7"/>
      <c r="BM181" s="7"/>
      <c r="BN181" s="7"/>
      <c r="BO181" s="7"/>
      <c r="BP181" s="7"/>
      <c r="BQ181" s="7"/>
      <c r="BS181" s="1">
        <v>142</v>
      </c>
      <c r="BT181" s="1" t="e">
        <f t="shared" si="166"/>
        <v>#N/A</v>
      </c>
      <c r="BU181" s="1" t="e">
        <f t="shared" si="167"/>
        <v>#N/A</v>
      </c>
      <c r="BX181" s="1">
        <f t="shared" si="168"/>
        <v>2.0793890026866001E-2</v>
      </c>
      <c r="BY181" s="1">
        <f t="shared" si="169"/>
        <v>-1.9325456230922199E-2</v>
      </c>
      <c r="CG181" s="6" t="e">
        <f t="shared" si="170"/>
        <v>#N/A</v>
      </c>
      <c r="CH181" s="6" t="e">
        <f t="shared" si="171"/>
        <v>#N/A</v>
      </c>
    </row>
    <row r="182" spans="2:86" hidden="1" x14ac:dyDescent="0.3">
      <c r="B182" s="49"/>
      <c r="C182" s="49"/>
      <c r="D182" s="49"/>
      <c r="E182" s="49"/>
      <c r="F182" s="49"/>
      <c r="G182" s="49">
        <v>143</v>
      </c>
      <c r="H182" s="49"/>
      <c r="I182" s="49"/>
      <c r="J182" s="1">
        <v>-0.45140610845446549</v>
      </c>
      <c r="K182" s="1" t="e">
        <v>#N/A</v>
      </c>
      <c r="L182" s="1">
        <v>3.4085466169641318E-3</v>
      </c>
      <c r="M182" s="1">
        <v>-2.9146324241446107E-2</v>
      </c>
      <c r="V182" s="1">
        <v>-6.870677166850526E-3</v>
      </c>
      <c r="W182" s="1">
        <v>-0.63363008002040866</v>
      </c>
      <c r="X182" s="1">
        <v>1.5133218751952445E-2</v>
      </c>
      <c r="Y182" s="1">
        <v>-0.65316251770132672</v>
      </c>
      <c r="Z182" s="1">
        <v>3.2419361346550414E-2</v>
      </c>
      <c r="AA182" s="1">
        <v>-0.65910492461317394</v>
      </c>
      <c r="AL182" s="1">
        <f t="shared" si="162"/>
        <v>3.4085466169641318E-3</v>
      </c>
      <c r="AM182" s="1">
        <f t="shared" si="163"/>
        <v>-2.9146324241446107E-2</v>
      </c>
      <c r="AS182" s="1">
        <v>143</v>
      </c>
      <c r="AT182" s="6">
        <f t="shared" si="146"/>
        <v>2.13459942853453E-2</v>
      </c>
      <c r="AU182" s="6">
        <f t="shared" si="147"/>
        <v>-2.01364081900802E-2</v>
      </c>
      <c r="AV182" s="6"/>
      <c r="AW182" s="6"/>
      <c r="AX182" s="6"/>
      <c r="AY182" s="6"/>
      <c r="AZ182" s="7"/>
      <c r="BA182" s="7"/>
      <c r="BB182" s="7"/>
      <c r="BC182" s="7"/>
      <c r="BD182" s="7">
        <f t="shared" si="152"/>
        <v>0.51233024861773491</v>
      </c>
      <c r="BE182" s="7">
        <f t="shared" si="153"/>
        <v>-0.20683615229121302</v>
      </c>
      <c r="BF182" s="7">
        <f t="shared" si="154"/>
        <v>0.52774500825325787</v>
      </c>
      <c r="BG182" s="7">
        <f t="shared" si="155"/>
        <v>-0.18177477278521798</v>
      </c>
      <c r="BH182" s="7">
        <f t="shared" si="156"/>
        <v>0.53059542949115568</v>
      </c>
      <c r="BI182" s="7">
        <f t="shared" si="157"/>
        <v>-0.16371935740718557</v>
      </c>
      <c r="BJ182" s="7"/>
      <c r="BK182" s="7"/>
      <c r="BL182" s="7"/>
      <c r="BM182" s="7"/>
      <c r="BN182" s="7"/>
      <c r="BO182" s="7"/>
      <c r="BP182" s="7"/>
      <c r="BQ182" s="7"/>
      <c r="BS182" s="1">
        <v>143</v>
      </c>
      <c r="BT182" s="1" t="e">
        <f t="shared" si="166"/>
        <v>#N/A</v>
      </c>
      <c r="BU182" s="1" t="e">
        <f t="shared" si="167"/>
        <v>#N/A</v>
      </c>
      <c r="BX182" s="1">
        <f t="shared" si="168"/>
        <v>2.13459942853453E-2</v>
      </c>
      <c r="BY182" s="1">
        <f t="shared" si="169"/>
        <v>-2.01364081900802E-2</v>
      </c>
      <c r="CG182" s="6" t="e">
        <f t="shared" si="170"/>
        <v>#N/A</v>
      </c>
      <c r="CH182" s="6" t="e">
        <f t="shared" si="171"/>
        <v>#N/A</v>
      </c>
    </row>
    <row r="183" spans="2:86" hidden="1" x14ac:dyDescent="0.3">
      <c r="B183" s="49"/>
      <c r="C183" s="49"/>
      <c r="D183" s="49"/>
      <c r="E183" s="49"/>
      <c r="F183" s="49"/>
      <c r="G183" s="49">
        <v>144</v>
      </c>
      <c r="H183" s="49"/>
      <c r="I183" s="49"/>
      <c r="J183" s="1">
        <v>-0.45197999424706842</v>
      </c>
      <c r="K183" s="1" t="e">
        <v>#N/A</v>
      </c>
      <c r="L183" s="1">
        <v>3.3361794289759792E-3</v>
      </c>
      <c r="M183" s="1">
        <v>-3.0134246990774521E-2</v>
      </c>
      <c r="V183" s="1">
        <v>-6.4681997620732899E-3</v>
      </c>
      <c r="W183" s="1">
        <v>-0.63249081743684799</v>
      </c>
      <c r="X183" s="1">
        <v>1.5209750957954201E-2</v>
      </c>
      <c r="Y183" s="1">
        <v>-0.64987817322309915</v>
      </c>
      <c r="Z183" s="1">
        <v>3.2740271103625686E-2</v>
      </c>
      <c r="AA183" s="1">
        <v>-0.65777932628230484</v>
      </c>
      <c r="AL183" s="1">
        <f t="shared" si="162"/>
        <v>3.3361794289759792E-3</v>
      </c>
      <c r="AM183" s="1">
        <f t="shared" si="163"/>
        <v>-3.0134246990774521E-2</v>
      </c>
      <c r="AS183" s="1">
        <v>144</v>
      </c>
      <c r="AT183" s="6">
        <f t="shared" si="146"/>
        <v>2.1925582305718599E-2</v>
      </c>
      <c r="AU183" s="6">
        <f t="shared" si="147"/>
        <v>-2.0939717654220699E-2</v>
      </c>
      <c r="AV183" s="6"/>
      <c r="AW183" s="6"/>
      <c r="AX183" s="6"/>
      <c r="AY183" s="6"/>
      <c r="AZ183" s="7"/>
      <c r="BA183" s="7"/>
      <c r="BB183" s="7"/>
      <c r="BC183" s="7"/>
      <c r="BD183" s="7">
        <f t="shared" si="152"/>
        <v>0.51113840452483594</v>
      </c>
      <c r="BE183" s="7">
        <f t="shared" si="153"/>
        <v>-0.2066376202940956</v>
      </c>
      <c r="BF183" s="7">
        <f t="shared" si="154"/>
        <v>0.52449727066943153</v>
      </c>
      <c r="BG183" s="7">
        <f t="shared" si="155"/>
        <v>-0.18226972370886685</v>
      </c>
      <c r="BH183" s="7">
        <f t="shared" si="156"/>
        <v>0.52923424458302415</v>
      </c>
      <c r="BI183" s="7">
        <f t="shared" si="157"/>
        <v>-0.16363351072487436</v>
      </c>
      <c r="BJ183" s="7"/>
      <c r="BK183" s="7"/>
      <c r="BL183" s="7"/>
      <c r="BM183" s="7"/>
      <c r="BN183" s="7"/>
      <c r="BO183" s="7"/>
      <c r="BP183" s="7"/>
      <c r="BQ183" s="7"/>
      <c r="BS183" s="1">
        <v>144</v>
      </c>
      <c r="BT183" s="1" t="e">
        <f t="shared" si="166"/>
        <v>#N/A</v>
      </c>
      <c r="BU183" s="1" t="e">
        <f t="shared" si="167"/>
        <v>#N/A</v>
      </c>
      <c r="BX183" s="1">
        <f t="shared" si="168"/>
        <v>2.1925582305718599E-2</v>
      </c>
      <c r="BY183" s="1">
        <f t="shared" si="169"/>
        <v>-2.0939717654220699E-2</v>
      </c>
      <c r="CG183" s="6" t="e">
        <f t="shared" si="170"/>
        <v>#N/A</v>
      </c>
      <c r="CH183" s="6" t="e">
        <f t="shared" si="171"/>
        <v>#N/A</v>
      </c>
    </row>
    <row r="184" spans="2:86" hidden="1" x14ac:dyDescent="0.3">
      <c r="B184" s="49"/>
      <c r="C184" s="49"/>
      <c r="D184" s="49"/>
      <c r="E184" s="49"/>
      <c r="F184" s="49"/>
      <c r="G184" s="49">
        <v>145</v>
      </c>
      <c r="H184" s="49"/>
      <c r="I184" s="49"/>
      <c r="J184" s="1">
        <v>-0.32613829454226384</v>
      </c>
      <c r="K184" s="1" t="e">
        <v>#N/A</v>
      </c>
      <c r="L184" s="1">
        <v>3.2917796861659703E-3</v>
      </c>
      <c r="M184" s="1">
        <v>-3.1134030279680952E-2</v>
      </c>
      <c r="V184" s="1">
        <v>-6.0368275448260227E-3</v>
      </c>
      <c r="W184" s="1">
        <v>-0.6314269156479726</v>
      </c>
      <c r="X184" s="1">
        <v>1.5273153595451814E-2</v>
      </c>
      <c r="Y184" s="1">
        <v>-0.64708484532164345</v>
      </c>
      <c r="Z184" s="1">
        <v>3.3031797960182456E-2</v>
      </c>
      <c r="AA184" s="1">
        <v>-0.65644211145588194</v>
      </c>
      <c r="AL184" s="1">
        <f t="shared" si="162"/>
        <v>3.2917796861659703E-3</v>
      </c>
      <c r="AM184" s="1">
        <f t="shared" si="163"/>
        <v>-3.1134030279680952E-2</v>
      </c>
      <c r="AS184" s="1">
        <v>145</v>
      </c>
      <c r="AT184" s="6">
        <f t="shared" si="146"/>
        <v>2.2534218439943899E-2</v>
      </c>
      <c r="AU184" s="6">
        <f t="shared" si="147"/>
        <v>-2.1734135691562299E-2</v>
      </c>
      <c r="AV184" s="6"/>
      <c r="AW184" s="6"/>
      <c r="AX184" s="6"/>
      <c r="AY184" s="6"/>
      <c r="AZ184" s="7"/>
      <c r="BA184" s="7"/>
      <c r="BB184" s="7"/>
      <c r="BC184" s="7"/>
      <c r="BD184" s="7">
        <f t="shared" si="152"/>
        <v>0.51001575879528671</v>
      </c>
      <c r="BE184" s="7">
        <f t="shared" si="153"/>
        <v>-0.2063975461969712</v>
      </c>
      <c r="BF184" s="7">
        <f t="shared" si="154"/>
        <v>0.52173536994291192</v>
      </c>
      <c r="BG184" s="7">
        <f t="shared" si="155"/>
        <v>-0.18269234059961176</v>
      </c>
      <c r="BH184" s="7">
        <f t="shared" si="156"/>
        <v>0.52786672194713791</v>
      </c>
      <c r="BI184" s="7">
        <f t="shared" si="157"/>
        <v>-0.16357861773408347</v>
      </c>
      <c r="BJ184" s="7"/>
      <c r="BK184" s="7"/>
      <c r="BL184" s="7"/>
      <c r="BM184" s="7"/>
      <c r="BN184" s="7"/>
      <c r="BO184" s="7"/>
      <c r="BP184" s="7"/>
      <c r="BQ184" s="7"/>
      <c r="BS184" s="1">
        <v>145</v>
      </c>
      <c r="BT184" s="1" t="e">
        <f t="shared" si="166"/>
        <v>#N/A</v>
      </c>
      <c r="BU184" s="1" t="e">
        <f t="shared" si="167"/>
        <v>#N/A</v>
      </c>
      <c r="BX184" s="1">
        <f t="shared" si="168"/>
        <v>2.2534218439943899E-2</v>
      </c>
      <c r="BY184" s="1">
        <f t="shared" si="169"/>
        <v>-2.1734135691562299E-2</v>
      </c>
      <c r="CG184" s="6" t="e">
        <f t="shared" si="170"/>
        <v>#N/A</v>
      </c>
      <c r="CH184" s="6" t="e">
        <f t="shared" si="171"/>
        <v>#N/A</v>
      </c>
    </row>
    <row r="185" spans="2:86" hidden="1" x14ac:dyDescent="0.3">
      <c r="B185" s="49"/>
      <c r="C185" s="49"/>
      <c r="D185" s="49"/>
      <c r="E185" s="49"/>
      <c r="F185" s="49"/>
      <c r="G185" s="49">
        <v>146</v>
      </c>
      <c r="H185" s="49"/>
      <c r="I185" s="49"/>
      <c r="J185" s="1">
        <v>-7.4062236432453785E-2</v>
      </c>
      <c r="K185" s="1">
        <v>-1.9475770658489357E-2</v>
      </c>
      <c r="L185" s="1">
        <v>3.2773485495325148E-3</v>
      </c>
      <c r="M185" s="1">
        <v>-3.2145722916970376E-2</v>
      </c>
      <c r="V185" s="1">
        <v>-5.5702641792831622E-3</v>
      </c>
      <c r="W185" s="1">
        <v>-0.63058031065828113</v>
      </c>
      <c r="X185" s="1">
        <v>1.530058414377646E-2</v>
      </c>
      <c r="Y185" s="1">
        <v>-0.64565816395593412</v>
      </c>
      <c r="Z185" s="1">
        <v>3.3330353284637369E-2</v>
      </c>
      <c r="AA185" s="1">
        <v>-0.65510470139423982</v>
      </c>
      <c r="AL185" s="1">
        <f t="shared" si="162"/>
        <v>3.2773485495325148E-3</v>
      </c>
      <c r="AM185" s="1">
        <f t="shared" si="163"/>
        <v>-3.2145722916970376E-2</v>
      </c>
      <c r="AS185" s="1">
        <v>146</v>
      </c>
      <c r="AT185" s="6">
        <f t="shared" si="146"/>
        <v>2.31734670399786E-2</v>
      </c>
      <c r="AU185" s="6">
        <f t="shared" si="147"/>
        <v>-2.2518413370323901E-2</v>
      </c>
      <c r="AV185" s="6"/>
      <c r="AW185" s="6"/>
      <c r="AX185" s="6"/>
      <c r="AY185" s="6"/>
      <c r="AZ185" s="7"/>
      <c r="BA185" s="7"/>
      <c r="BB185" s="7"/>
      <c r="BC185" s="7"/>
      <c r="BD185" s="7">
        <f t="shared" si="152"/>
        <v>0.50910099775950723</v>
      </c>
      <c r="BE185" s="7">
        <f t="shared" si="153"/>
        <v>-0.20608508239097678</v>
      </c>
      <c r="BF185" s="7">
        <f t="shared" si="154"/>
        <v>0.52032559980815418</v>
      </c>
      <c r="BG185" s="7">
        <f t="shared" si="155"/>
        <v>-0.18291306740221905</v>
      </c>
      <c r="BH185" s="7">
        <f t="shared" si="156"/>
        <v>0.52649778656145196</v>
      </c>
      <c r="BI185" s="7">
        <f t="shared" si="157"/>
        <v>-0.16351683695585476</v>
      </c>
      <c r="BJ185" s="7"/>
      <c r="BK185" s="7"/>
      <c r="BL185" s="7"/>
      <c r="BM185" s="7"/>
      <c r="BN185" s="7"/>
      <c r="BO185" s="7"/>
      <c r="BP185" s="7"/>
      <c r="BQ185" s="7"/>
      <c r="BS185" s="1">
        <v>146</v>
      </c>
      <c r="BT185" s="1">
        <f t="shared" si="166"/>
        <v>-7.4062236432453799E-2</v>
      </c>
      <c r="BU185" s="1">
        <f t="shared" si="167"/>
        <v>-1.9475770658489398E-2</v>
      </c>
      <c r="BX185" s="1">
        <f t="shared" si="168"/>
        <v>2.31734670399786E-2</v>
      </c>
      <c r="BY185" s="1">
        <f t="shared" si="169"/>
        <v>-2.2518413370323901E-2</v>
      </c>
      <c r="CG185" s="6">
        <f t="shared" si="170"/>
        <v>-7.4062236432453799E-2</v>
      </c>
      <c r="CH185" s="6">
        <f t="shared" si="171"/>
        <v>-1.9475770658489398E-2</v>
      </c>
    </row>
    <row r="186" spans="2:86" hidden="1" x14ac:dyDescent="0.3">
      <c r="B186" s="49"/>
      <c r="C186" s="49"/>
      <c r="D186" s="49"/>
      <c r="E186" s="49"/>
      <c r="F186" s="49"/>
      <c r="G186" s="49">
        <v>147</v>
      </c>
      <c r="H186" s="49"/>
      <c r="I186" s="49"/>
      <c r="J186" s="1">
        <v>-7.04925231418813E-2</v>
      </c>
      <c r="K186" s="1">
        <v>-1.500282602980072E-2</v>
      </c>
      <c r="L186" s="1">
        <v>-0.28613196241331479</v>
      </c>
      <c r="M186" s="1" t="e">
        <v>#N/A</v>
      </c>
      <c r="V186" s="1">
        <v>-4.8527910176179561E-3</v>
      </c>
      <c r="W186" s="1">
        <v>-0.62969618796726301</v>
      </c>
      <c r="X186" s="1">
        <v>1.5122960768133551E-2</v>
      </c>
      <c r="Y186" s="1">
        <v>-0.6423376033445094</v>
      </c>
      <c r="Z186" s="1">
        <v>3.3671087551281814E-2</v>
      </c>
      <c r="AA186" s="1">
        <v>-0.65396662649159709</v>
      </c>
      <c r="AL186" s="1">
        <f t="shared" si="162"/>
        <v>-0.28613196241331479</v>
      </c>
      <c r="AM186" s="1" t="e">
        <f t="shared" si="163"/>
        <v>#N/A</v>
      </c>
      <c r="AS186" s="1">
        <v>147</v>
      </c>
      <c r="AT186" s="6" t="e">
        <f t="shared" si="146"/>
        <v>#N/A</v>
      </c>
      <c r="AU186" s="6" t="e">
        <f t="shared" si="147"/>
        <v>#N/A</v>
      </c>
      <c r="AV186" s="6"/>
      <c r="AW186" s="6"/>
      <c r="AX186" s="6"/>
      <c r="AY186" s="6"/>
      <c r="AZ186" s="7"/>
      <c r="BA186" s="7"/>
      <c r="BB186" s="7"/>
      <c r="BC186" s="7"/>
      <c r="BD186" s="7">
        <f t="shared" si="152"/>
        <v>0.50810571897173029</v>
      </c>
      <c r="BE186" s="7">
        <f t="shared" si="153"/>
        <v>-0.20553203555291999</v>
      </c>
      <c r="BF186" s="7">
        <f t="shared" si="154"/>
        <v>0.51708632994916759</v>
      </c>
      <c r="BG186" s="7">
        <f t="shared" si="155"/>
        <v>-0.18366460157867487</v>
      </c>
      <c r="BH186" s="7">
        <f t="shared" si="156"/>
        <v>0.52531783368934926</v>
      </c>
      <c r="BI186" s="7">
        <f t="shared" si="157"/>
        <v>-0.16337890384123877</v>
      </c>
      <c r="BJ186" s="7"/>
      <c r="BK186" s="7"/>
      <c r="BL186" s="7"/>
      <c r="BM186" s="7"/>
      <c r="BN186" s="7"/>
      <c r="BO186" s="7"/>
      <c r="BP186" s="7"/>
      <c r="BQ186" s="7"/>
      <c r="BS186" s="1">
        <v>147</v>
      </c>
      <c r="BT186" s="1">
        <f t="shared" si="166"/>
        <v>-7.04925231418813E-2</v>
      </c>
      <c r="BU186" s="1">
        <f t="shared" si="167"/>
        <v>-1.50028260298007E-2</v>
      </c>
      <c r="BX186" s="1" t="e">
        <f t="shared" si="168"/>
        <v>#N/A</v>
      </c>
      <c r="BY186" s="1" t="e">
        <f t="shared" si="169"/>
        <v>#N/A</v>
      </c>
      <c r="CG186" s="6">
        <f t="shared" si="170"/>
        <v>-7.04925231418813E-2</v>
      </c>
      <c r="CH186" s="6">
        <f t="shared" si="171"/>
        <v>-1.50028260298007E-2</v>
      </c>
    </row>
    <row r="187" spans="2:86" hidden="1" x14ac:dyDescent="0.3">
      <c r="B187" s="49"/>
      <c r="C187" s="49"/>
      <c r="D187" s="49"/>
      <c r="E187" s="49"/>
      <c r="F187" s="49"/>
      <c r="G187" s="49">
        <v>148</v>
      </c>
      <c r="H187" s="49"/>
      <c r="I187" s="49"/>
      <c r="J187" s="1">
        <v>-6.3944008491430379E-2</v>
      </c>
      <c r="K187" s="1">
        <v>-8.6430306232950244E-3</v>
      </c>
      <c r="L187" s="1">
        <v>-0.43200692694558351</v>
      </c>
      <c r="M187" s="1" t="e">
        <v>#N/A</v>
      </c>
      <c r="V187" s="1">
        <v>-3.9338351095399007E-3</v>
      </c>
      <c r="W187" s="1">
        <v>-0.62865470568941462</v>
      </c>
      <c r="X187" s="1">
        <v>1.4648335814989994E-2</v>
      </c>
      <c r="Y187" s="1">
        <v>-0.63858401101647277</v>
      </c>
      <c r="Z187" s="1">
        <v>3.4114369116912069E-2</v>
      </c>
      <c r="AA187" s="1">
        <v>-0.65264786139340691</v>
      </c>
      <c r="AL187" s="1">
        <f t="shared" si="162"/>
        <v>-0.43200692694558351</v>
      </c>
      <c r="AM187" s="1" t="e">
        <f t="shared" si="163"/>
        <v>#N/A</v>
      </c>
      <c r="AS187" s="1">
        <v>148</v>
      </c>
      <c r="AT187" s="6" t="e">
        <f t="shared" si="146"/>
        <v>#N/A</v>
      </c>
      <c r="AU187" s="6" t="e">
        <f t="shared" si="147"/>
        <v>#N/A</v>
      </c>
      <c r="AV187" s="6"/>
      <c r="AW187" s="6"/>
      <c r="AX187" s="6"/>
      <c r="AY187" s="6"/>
      <c r="AZ187" s="7"/>
      <c r="BA187" s="7"/>
      <c r="BB187" s="7"/>
      <c r="BC187" s="7"/>
      <c r="BD187" s="7">
        <f t="shared" si="152"/>
        <v>0.50692048413108648</v>
      </c>
      <c r="BE187" s="7">
        <f t="shared" si="153"/>
        <v>-0.20480789214958914</v>
      </c>
      <c r="BF187" s="7">
        <f t="shared" si="154"/>
        <v>0.51347218088105873</v>
      </c>
      <c r="BG187" s="7">
        <f t="shared" si="155"/>
        <v>-0.18478382037977187</v>
      </c>
      <c r="BH187" s="7">
        <f t="shared" si="156"/>
        <v>0.52394212856018452</v>
      </c>
      <c r="BI187" s="7">
        <f t="shared" si="157"/>
        <v>-0.16317135787471015</v>
      </c>
      <c r="BJ187" s="7"/>
      <c r="BK187" s="7"/>
      <c r="BL187" s="7"/>
      <c r="BM187" s="7"/>
      <c r="BN187" s="7"/>
      <c r="BO187" s="7"/>
      <c r="BP187" s="7"/>
      <c r="BQ187" s="7"/>
      <c r="BS187" s="1">
        <v>148</v>
      </c>
      <c r="BT187" s="1">
        <f t="shared" si="166"/>
        <v>-6.3944008491430407E-2</v>
      </c>
      <c r="BU187" s="1">
        <f t="shared" si="167"/>
        <v>-8.6430306232950192E-3</v>
      </c>
      <c r="BX187" s="1" t="e">
        <f t="shared" si="168"/>
        <v>#N/A</v>
      </c>
      <c r="BY187" s="1" t="e">
        <f t="shared" si="169"/>
        <v>#N/A</v>
      </c>
      <c r="CG187" s="6">
        <f t="shared" si="170"/>
        <v>-6.3944008491430407E-2</v>
      </c>
      <c r="CH187" s="6">
        <f t="shared" si="171"/>
        <v>-8.6430306232950192E-3</v>
      </c>
    </row>
    <row r="188" spans="2:86" hidden="1" x14ac:dyDescent="0.3">
      <c r="B188" s="49"/>
      <c r="C188" s="49"/>
      <c r="D188" s="49"/>
      <c r="E188" s="49"/>
      <c r="F188" s="49"/>
      <c r="G188" s="49">
        <v>149</v>
      </c>
      <c r="H188" s="49"/>
      <c r="I188" s="49"/>
      <c r="J188" s="1">
        <v>-5.6942060043940923E-2</v>
      </c>
      <c r="K188" s="1">
        <v>-1.6996771460254896E-3</v>
      </c>
      <c r="L188" s="1">
        <v>-0.43542783032497501</v>
      </c>
      <c r="M188" s="1" t="e">
        <v>#N/A</v>
      </c>
      <c r="V188" s="1">
        <v>-2.9796880531663718E-3</v>
      </c>
      <c r="W188" s="1">
        <v>-0.62749276328120118</v>
      </c>
      <c r="X188" s="1">
        <v>1.4015326290114406E-2</v>
      </c>
      <c r="Y188" s="1">
        <v>-0.63496786428288809</v>
      </c>
      <c r="Z188" s="1">
        <v>3.4500153910431292E-2</v>
      </c>
      <c r="AA188" s="1">
        <v>-0.65128253269539138</v>
      </c>
      <c r="AL188" s="1">
        <f t="shared" si="162"/>
        <v>-0.43542783032497501</v>
      </c>
      <c r="AM188" s="1" t="e">
        <f t="shared" si="163"/>
        <v>#N/A</v>
      </c>
      <c r="AS188" s="1">
        <v>149</v>
      </c>
      <c r="AT188" s="6" t="e">
        <f t="shared" si="146"/>
        <v>#N/A</v>
      </c>
      <c r="AU188" s="6" t="e">
        <f t="shared" si="147"/>
        <v>#N/A</v>
      </c>
      <c r="AV188" s="6"/>
      <c r="AW188" s="6"/>
      <c r="AX188" s="6"/>
      <c r="AY188" s="6"/>
      <c r="AZ188" s="7"/>
      <c r="BA188" s="7"/>
      <c r="BB188" s="7"/>
      <c r="BC188" s="7"/>
      <c r="BD188" s="7">
        <f t="shared" si="152"/>
        <v>0.50561050834135868</v>
      </c>
      <c r="BE188" s="7">
        <f t="shared" si="153"/>
        <v>-0.20407000991269889</v>
      </c>
      <c r="BF188" s="7">
        <f t="shared" si="154"/>
        <v>0.51002089249223526</v>
      </c>
      <c r="BG188" s="7">
        <f t="shared" si="155"/>
        <v>-0.18603515035806317</v>
      </c>
      <c r="BH188" s="7">
        <f t="shared" si="156"/>
        <v>0.52253055144660265</v>
      </c>
      <c r="BI188" s="7">
        <f t="shared" si="157"/>
        <v>-0.16302852085938496</v>
      </c>
      <c r="BJ188" s="7"/>
      <c r="BK188" s="7"/>
      <c r="BL188" s="7"/>
      <c r="BM188" s="7"/>
      <c r="BN188" s="7"/>
      <c r="BO188" s="7"/>
      <c r="BP188" s="7"/>
      <c r="BQ188" s="7"/>
      <c r="BS188" s="1">
        <v>149</v>
      </c>
      <c r="BT188" s="1">
        <f t="shared" si="166"/>
        <v>-5.6942060043940902E-2</v>
      </c>
      <c r="BU188" s="1">
        <f t="shared" si="167"/>
        <v>-1.69967714602549E-3</v>
      </c>
      <c r="BX188" s="1" t="e">
        <f t="shared" si="168"/>
        <v>#N/A</v>
      </c>
      <c r="BY188" s="1" t="e">
        <f t="shared" si="169"/>
        <v>#N/A</v>
      </c>
      <c r="CG188" s="6">
        <f t="shared" si="170"/>
        <v>-5.6942060043940902E-2</v>
      </c>
      <c r="CH188" s="6">
        <f t="shared" si="171"/>
        <v>-1.69967714602549E-3</v>
      </c>
    </row>
    <row r="189" spans="2:86" hidden="1" x14ac:dyDescent="0.3">
      <c r="B189" s="49"/>
      <c r="C189" s="49"/>
      <c r="D189" s="49"/>
      <c r="E189" s="49"/>
      <c r="F189" s="49"/>
      <c r="G189" s="49">
        <v>150</v>
      </c>
      <c r="H189" s="49"/>
      <c r="I189" s="49"/>
      <c r="J189" s="1">
        <v>-5.201204536225236E-2</v>
      </c>
      <c r="K189" s="1">
        <v>4.5239416949540761E-3</v>
      </c>
      <c r="L189" s="1">
        <v>-0.29747495782919187</v>
      </c>
      <c r="M189" s="1" t="e">
        <v>#N/A</v>
      </c>
      <c r="V189" s="1">
        <v>-2.1566414466149802E-3</v>
      </c>
      <c r="W189" s="1">
        <v>-0.62624726019908783</v>
      </c>
      <c r="X189" s="1">
        <v>1.3362549199275282E-2</v>
      </c>
      <c r="Y189" s="1">
        <v>-0.63205964045481988</v>
      </c>
      <c r="Z189" s="1">
        <v>3.4668397860742634E-2</v>
      </c>
      <c r="AA189" s="1">
        <v>-0.65000476699327336</v>
      </c>
      <c r="AL189" s="1">
        <f t="shared" si="162"/>
        <v>-0.29747495782919187</v>
      </c>
      <c r="AM189" s="1" t="e">
        <f t="shared" si="163"/>
        <v>#N/A</v>
      </c>
      <c r="AS189" s="1">
        <v>150</v>
      </c>
      <c r="AT189" s="6" t="e">
        <f t="shared" si="146"/>
        <v>#N/A</v>
      </c>
      <c r="AU189" s="6" t="e">
        <f t="shared" si="147"/>
        <v>#N/A</v>
      </c>
      <c r="AV189" s="6"/>
      <c r="AW189" s="6"/>
      <c r="AX189" s="6"/>
      <c r="AY189" s="6"/>
      <c r="AZ189" s="7"/>
      <c r="BA189" s="7"/>
      <c r="BB189" s="7"/>
      <c r="BC189" s="7"/>
      <c r="BD189" s="7">
        <f t="shared" si="152"/>
        <v>0.50424100670633032</v>
      </c>
      <c r="BE189" s="7">
        <f t="shared" si="153"/>
        <v>-0.20347574657396419</v>
      </c>
      <c r="BF189" s="7">
        <f t="shared" si="154"/>
        <v>0.50727020467110573</v>
      </c>
      <c r="BG189" s="7">
        <f t="shared" si="155"/>
        <v>-0.18718301806610185</v>
      </c>
      <c r="BH189" s="7">
        <f t="shared" si="156"/>
        <v>0.52124298262124857</v>
      </c>
      <c r="BI189" s="7">
        <f t="shared" si="157"/>
        <v>-0.16308471459837914</v>
      </c>
      <c r="BJ189" s="7"/>
      <c r="BK189" s="7"/>
      <c r="BL189" s="7"/>
      <c r="BM189" s="7"/>
      <c r="BN189" s="7"/>
      <c r="BO189" s="7"/>
      <c r="BP189" s="7"/>
      <c r="BQ189" s="7"/>
      <c r="BS189" s="1">
        <v>150</v>
      </c>
      <c r="BT189" s="1">
        <f t="shared" si="166"/>
        <v>-5.2012045362252401E-2</v>
      </c>
      <c r="BU189" s="1">
        <f t="shared" si="167"/>
        <v>4.5239416949540796E-3</v>
      </c>
      <c r="BX189" s="1" t="e">
        <f t="shared" si="168"/>
        <v>#N/A</v>
      </c>
      <c r="BY189" s="1" t="e">
        <f t="shared" si="169"/>
        <v>#N/A</v>
      </c>
      <c r="CG189" s="6">
        <f t="shared" si="170"/>
        <v>-5.2012045362252401E-2</v>
      </c>
      <c r="CH189" s="6">
        <f t="shared" si="171"/>
        <v>4.5239416949540796E-3</v>
      </c>
    </row>
    <row r="190" spans="2:86" hidden="1" x14ac:dyDescent="0.3">
      <c r="B190" s="49"/>
      <c r="C190" s="49"/>
      <c r="D190" s="49"/>
      <c r="E190" s="49"/>
      <c r="F190" s="49"/>
      <c r="G190" s="49">
        <v>151</v>
      </c>
      <c r="H190" s="49"/>
      <c r="I190" s="49"/>
      <c r="J190" s="1">
        <v>-5.1679332009204652E-2</v>
      </c>
      <c r="K190" s="1">
        <v>8.7245331925904241E-3</v>
      </c>
      <c r="L190" s="1">
        <v>-1.9228594735937819E-2</v>
      </c>
      <c r="M190" s="1">
        <v>-0.27515764430485851</v>
      </c>
      <c r="V190" s="1">
        <v>-1.6309868880026277E-3</v>
      </c>
      <c r="W190" s="1">
        <v>-0.62495509589953979</v>
      </c>
      <c r="X190" s="1">
        <v>1.2828621548241359E-2</v>
      </c>
      <c r="Y190" s="1">
        <v>-0.63042981684333288</v>
      </c>
      <c r="Z190" s="1">
        <v>3.4459056896749239E-2</v>
      </c>
      <c r="AA190" s="1">
        <v>-0.64894869088277563</v>
      </c>
      <c r="AL190" s="1">
        <f t="shared" si="162"/>
        <v>-1.9228594735937819E-2</v>
      </c>
      <c r="AM190" s="1">
        <f t="shared" si="163"/>
        <v>-0.27515764430485851</v>
      </c>
      <c r="AS190" s="1">
        <v>151</v>
      </c>
      <c r="AT190" s="6">
        <f t="shared" si="146"/>
        <v>0.16213796632324701</v>
      </c>
      <c r="AU190" s="6">
        <f t="shared" si="147"/>
        <v>-0.22314288684938999</v>
      </c>
      <c r="AV190" s="6"/>
      <c r="AW190" s="6"/>
      <c r="AX190" s="6"/>
      <c r="AY190" s="6"/>
      <c r="AZ190" s="7"/>
      <c r="BA190" s="7"/>
      <c r="BB190" s="7"/>
      <c r="BC190" s="7"/>
      <c r="BD190" s="7">
        <f t="shared" si="152"/>
        <v>0.50287719432978439</v>
      </c>
      <c r="BE190" s="7">
        <f t="shared" si="153"/>
        <v>-0.20318245986509934</v>
      </c>
      <c r="BF190" s="7">
        <f t="shared" si="154"/>
        <v>0.50575785730607903</v>
      </c>
      <c r="BG190" s="7">
        <f t="shared" si="155"/>
        <v>-0.18799185005644087</v>
      </c>
      <c r="BH190" s="7">
        <f t="shared" si="156"/>
        <v>0.52023930235676807</v>
      </c>
      <c r="BI190" s="7">
        <f t="shared" si="157"/>
        <v>-0.16347426089480838</v>
      </c>
      <c r="BJ190" s="7"/>
      <c r="BK190" s="7"/>
      <c r="BL190" s="7"/>
      <c r="BM190" s="7"/>
      <c r="BN190" s="7"/>
      <c r="BO190" s="7"/>
      <c r="BP190" s="7"/>
      <c r="BQ190" s="7"/>
      <c r="BS190" s="1">
        <v>151</v>
      </c>
      <c r="BT190" s="1">
        <f t="shared" si="166"/>
        <v>-5.1679332009204701E-2</v>
      </c>
      <c r="BU190" s="1">
        <f t="shared" si="167"/>
        <v>8.7245331925904206E-3</v>
      </c>
      <c r="BX190" s="1">
        <f t="shared" si="168"/>
        <v>0.16213796632324701</v>
      </c>
      <c r="BY190" s="1">
        <f t="shared" si="169"/>
        <v>-0.22314288684938999</v>
      </c>
      <c r="CG190" s="6">
        <f t="shared" si="170"/>
        <v>-5.1679332009204701E-2</v>
      </c>
      <c r="CH190" s="6">
        <f t="shared" si="171"/>
        <v>8.7245331925904206E-3</v>
      </c>
    </row>
    <row r="191" spans="2:86" hidden="1" x14ac:dyDescent="0.3">
      <c r="B191" s="49"/>
      <c r="C191" s="49"/>
      <c r="D191" s="49"/>
      <c r="E191" s="49"/>
      <c r="F191" s="49"/>
      <c r="G191" s="49">
        <v>152</v>
      </c>
      <c r="H191" s="49"/>
      <c r="I191" s="49"/>
      <c r="J191" s="1">
        <v>-0.31447447885212032</v>
      </c>
      <c r="K191" s="1" t="e">
        <v>#N/A</v>
      </c>
      <c r="L191" s="1">
        <v>-1.9909656529186279E-2</v>
      </c>
      <c r="M191" s="1">
        <v>-0.28342323644026324</v>
      </c>
      <c r="V191" s="1">
        <v>-1.3522479383160501E-3</v>
      </c>
      <c r="W191" s="1">
        <v>-0.62334881440159107</v>
      </c>
      <c r="X191" s="1">
        <v>1.1868682513692528E-2</v>
      </c>
      <c r="Y191" s="1">
        <v>-0.62873689971677882</v>
      </c>
      <c r="AL191" s="1">
        <f t="shared" si="162"/>
        <v>-1.9909656529186279E-2</v>
      </c>
      <c r="AM191" s="1">
        <f t="shared" si="163"/>
        <v>-0.28342323644026324</v>
      </c>
      <c r="AS191" s="1">
        <v>152</v>
      </c>
      <c r="AT191" s="6">
        <f t="shared" si="146"/>
        <v>0.16692926293246901</v>
      </c>
      <c r="AU191" s="6">
        <f t="shared" si="147"/>
        <v>-0.22991247585593499</v>
      </c>
      <c r="AV191" s="6"/>
      <c r="AW191" s="6"/>
      <c r="AX191" s="6"/>
      <c r="AY191" s="6"/>
      <c r="AZ191" s="7"/>
      <c r="BA191" s="7"/>
      <c r="BB191" s="7"/>
      <c r="BC191" s="7"/>
      <c r="BD191" s="7">
        <f t="shared" si="152"/>
        <v>0.50124691334642657</v>
      </c>
      <c r="BE191" s="7">
        <f t="shared" si="153"/>
        <v>-0.20318688344132041</v>
      </c>
      <c r="BF191" s="7">
        <f t="shared" si="154"/>
        <v>0.5042573510586621</v>
      </c>
      <c r="BG191" s="7">
        <f t="shared" si="155"/>
        <v>-0.18923117743405085</v>
      </c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S191" s="1">
        <v>152</v>
      </c>
      <c r="BT191" s="1" t="e">
        <f t="shared" si="166"/>
        <v>#N/A</v>
      </c>
      <c r="BU191" s="1" t="e">
        <f t="shared" si="167"/>
        <v>#N/A</v>
      </c>
      <c r="BX191" s="1">
        <f t="shared" si="168"/>
        <v>0.16692926293246901</v>
      </c>
      <c r="BY191" s="1">
        <f t="shared" si="169"/>
        <v>-0.22991247585593499</v>
      </c>
      <c r="CG191" s="6" t="e">
        <f t="shared" si="170"/>
        <v>#N/A</v>
      </c>
      <c r="CH191" s="6" t="e">
        <f t="shared" si="171"/>
        <v>#N/A</v>
      </c>
    </row>
    <row r="192" spans="2:86" hidden="1" x14ac:dyDescent="0.3">
      <c r="B192" s="49"/>
      <c r="C192" s="49"/>
      <c r="D192" s="49"/>
      <c r="E192" s="49"/>
      <c r="F192" s="49"/>
      <c r="G192" s="49">
        <v>153</v>
      </c>
      <c r="H192" s="49"/>
      <c r="I192" s="49"/>
      <c r="J192" s="1">
        <v>-0.44551513788812708</v>
      </c>
      <c r="K192" s="1" t="e">
        <v>#N/A</v>
      </c>
      <c r="L192" s="1">
        <v>-2.0648654373789554E-2</v>
      </c>
      <c r="M192" s="1">
        <v>-0.29014930125314981</v>
      </c>
      <c r="V192" s="1">
        <v>-1.2245722396342215E-3</v>
      </c>
      <c r="W192" s="1">
        <v>-0.62160206116328964</v>
      </c>
      <c r="X192" s="1">
        <v>1.0980785275099462E-2</v>
      </c>
      <c r="Y192" s="1">
        <v>-0.62733254024448681</v>
      </c>
      <c r="AL192" s="1">
        <f t="shared" si="162"/>
        <v>-2.0648654373789554E-2</v>
      </c>
      <c r="AM192" s="1">
        <f t="shared" si="163"/>
        <v>-0.29014930125314981</v>
      </c>
      <c r="AS192" s="1">
        <v>153</v>
      </c>
      <c r="AT192" s="6">
        <f t="shared" si="146"/>
        <v>0.170686588863806</v>
      </c>
      <c r="AU192" s="6">
        <f t="shared" si="147"/>
        <v>-0.23553995908800199</v>
      </c>
      <c r="AV192" s="6"/>
      <c r="AW192" s="6"/>
      <c r="AX192" s="6"/>
      <c r="AY192" s="6"/>
      <c r="AZ192" s="7"/>
      <c r="BA192" s="7"/>
      <c r="BB192" s="7"/>
      <c r="BC192" s="7"/>
      <c r="BD192" s="7">
        <f t="shared" si="152"/>
        <v>0.49950452656233973</v>
      </c>
      <c r="BE192" s="7">
        <f t="shared" si="153"/>
        <v>-0.20336446794005214</v>
      </c>
      <c r="BF192" s="7">
        <f t="shared" si="154"/>
        <v>0.50302850869977001</v>
      </c>
      <c r="BG192" s="7">
        <f t="shared" si="155"/>
        <v>-0.19034944998164827</v>
      </c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S192" s="1">
        <v>153</v>
      </c>
      <c r="BT192" s="1" t="e">
        <f t="shared" si="166"/>
        <v>#N/A</v>
      </c>
      <c r="BU192" s="1" t="e">
        <f t="shared" si="167"/>
        <v>#N/A</v>
      </c>
      <c r="BX192" s="1">
        <f t="shared" si="168"/>
        <v>0.170686588863806</v>
      </c>
      <c r="BY192" s="1">
        <f t="shared" si="169"/>
        <v>-0.23553995908800199</v>
      </c>
      <c r="CG192" s="6" t="e">
        <f t="shared" si="170"/>
        <v>#N/A</v>
      </c>
      <c r="CH192" s="6" t="e">
        <f t="shared" si="171"/>
        <v>#N/A</v>
      </c>
    </row>
    <row r="193" spans="2:86" hidden="1" x14ac:dyDescent="0.3">
      <c r="B193" s="49"/>
      <c r="C193" s="49"/>
      <c r="D193" s="49"/>
      <c r="E193" s="49"/>
      <c r="F193" s="49"/>
      <c r="G193" s="49">
        <v>154</v>
      </c>
      <c r="H193" s="49"/>
      <c r="I193" s="49"/>
      <c r="J193" s="1">
        <v>-0.44447184968449938</v>
      </c>
      <c r="K193" s="1" t="e">
        <v>#N/A</v>
      </c>
      <c r="L193" s="1">
        <v>-2.1427626629563323E-2</v>
      </c>
      <c r="M193" s="1">
        <v>-0.2958165078536622</v>
      </c>
      <c r="V193" s="1">
        <v>-1.2162340688060549E-3</v>
      </c>
      <c r="W193" s="1">
        <v>-0.61987893138653449</v>
      </c>
      <c r="X193" s="1">
        <v>1.0173032094066937E-2</v>
      </c>
      <c r="Y193" s="1">
        <v>-0.62615680121410267</v>
      </c>
      <c r="AL193" s="1">
        <f t="shared" si="162"/>
        <v>-2.1427626629563323E-2</v>
      </c>
      <c r="AM193" s="1">
        <f t="shared" si="163"/>
        <v>-0.2958165078536622</v>
      </c>
      <c r="AS193" s="1">
        <v>154</v>
      </c>
      <c r="AT193" s="6">
        <f t="shared" si="146"/>
        <v>0.17373267168026901</v>
      </c>
      <c r="AU193" s="6">
        <f t="shared" si="147"/>
        <v>-0.240382004926632</v>
      </c>
      <c r="AV193" s="6"/>
      <c r="AW193" s="6"/>
      <c r="AX193" s="6"/>
      <c r="AY193" s="6"/>
      <c r="AZ193" s="7"/>
      <c r="BA193" s="7"/>
      <c r="BB193" s="7"/>
      <c r="BC193" s="7"/>
      <c r="BD193" s="7">
        <f t="shared" si="152"/>
        <v>0.49780612709057565</v>
      </c>
      <c r="BE193" s="7">
        <f t="shared" si="153"/>
        <v>-0.20365547479039178</v>
      </c>
      <c r="BF193" s="7">
        <f t="shared" si="154"/>
        <v>0.50201089665501974</v>
      </c>
      <c r="BG193" s="7">
        <f t="shared" si="155"/>
        <v>-0.19134909651688747</v>
      </c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S193" s="1">
        <v>154</v>
      </c>
      <c r="BT193" s="1" t="e">
        <f t="shared" si="166"/>
        <v>#N/A</v>
      </c>
      <c r="BU193" s="1" t="e">
        <f t="shared" si="167"/>
        <v>#N/A</v>
      </c>
      <c r="BX193" s="1">
        <f t="shared" si="168"/>
        <v>0.17373267168026901</v>
      </c>
      <c r="BY193" s="1">
        <f t="shared" si="169"/>
        <v>-0.240382004926632</v>
      </c>
      <c r="CG193" s="6" t="e">
        <f t="shared" si="170"/>
        <v>#N/A</v>
      </c>
      <c r="CH193" s="6" t="e">
        <f t="shared" si="171"/>
        <v>#N/A</v>
      </c>
    </row>
    <row r="194" spans="2:86" hidden="1" x14ac:dyDescent="0.3">
      <c r="B194" s="49"/>
      <c r="C194" s="49"/>
      <c r="D194" s="49"/>
      <c r="E194" s="49"/>
      <c r="F194" s="49"/>
      <c r="G194" s="49">
        <v>155</v>
      </c>
      <c r="H194" s="49"/>
      <c r="I194" s="49"/>
      <c r="J194" s="1">
        <v>-0.31101515480851255</v>
      </c>
      <c r="K194" s="1" t="e">
        <v>#N/A</v>
      </c>
      <c r="L194" s="1">
        <v>-2.2228611656323505E-2</v>
      </c>
      <c r="M194" s="1">
        <v>-0.30090552535194409</v>
      </c>
      <c r="V194" s="1">
        <v>-1.2955077026802269E-3</v>
      </c>
      <c r="W194" s="1">
        <v>-0.61834352027322514</v>
      </c>
      <c r="X194" s="1">
        <v>9.4535252321997273E-3</v>
      </c>
      <c r="Y194" s="1">
        <v>-0.62514974541327395</v>
      </c>
      <c r="AL194" s="1">
        <f t="shared" si="162"/>
        <v>-2.2228611656323505E-2</v>
      </c>
      <c r="AM194" s="1">
        <f t="shared" si="163"/>
        <v>-0.30090552535194409</v>
      </c>
      <c r="AS194" s="1">
        <v>155</v>
      </c>
      <c r="AT194" s="6">
        <f t="shared" si="146"/>
        <v>0.17639023894487199</v>
      </c>
      <c r="AU194" s="6">
        <f t="shared" si="147"/>
        <v>-0.24479528175287199</v>
      </c>
      <c r="AV194" s="6"/>
      <c r="AW194" s="6"/>
      <c r="AX194" s="6"/>
      <c r="AY194" s="6"/>
      <c r="AZ194" s="7"/>
      <c r="BA194" s="7"/>
      <c r="BB194" s="7"/>
      <c r="BC194" s="7"/>
      <c r="BD194" s="7">
        <f t="shared" si="152"/>
        <v>0.49630780804418684</v>
      </c>
      <c r="BE194" s="7">
        <f t="shared" si="153"/>
        <v>-0.20400016542143623</v>
      </c>
      <c r="BF194" s="7">
        <f t="shared" si="154"/>
        <v>0.50114408135002975</v>
      </c>
      <c r="BG194" s="7">
        <f t="shared" si="155"/>
        <v>-0.19223254585742255</v>
      </c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S194" s="1">
        <v>155</v>
      </c>
      <c r="BT194" s="1" t="e">
        <f t="shared" si="166"/>
        <v>#N/A</v>
      </c>
      <c r="BU194" s="1" t="e">
        <f t="shared" si="167"/>
        <v>#N/A</v>
      </c>
      <c r="BX194" s="1">
        <f t="shared" si="168"/>
        <v>0.17639023894487199</v>
      </c>
      <c r="BY194" s="1">
        <f t="shared" si="169"/>
        <v>-0.24479528175287199</v>
      </c>
      <c r="CG194" s="6" t="e">
        <f t="shared" si="170"/>
        <v>#N/A</v>
      </c>
      <c r="CH194" s="6" t="e">
        <f t="shared" si="171"/>
        <v>#N/A</v>
      </c>
    </row>
    <row r="195" spans="2:86" hidden="1" x14ac:dyDescent="0.3">
      <c r="B195" s="49"/>
      <c r="C195" s="49"/>
      <c r="D195" s="49"/>
      <c r="E195" s="49"/>
      <c r="F195" s="49"/>
      <c r="G195" s="49">
        <v>156</v>
      </c>
      <c r="H195" s="49"/>
      <c r="I195" s="49"/>
      <c r="J195" s="1">
        <v>-4.4815593827443267E-2</v>
      </c>
      <c r="K195" s="1">
        <v>-4.4992607093025688E-2</v>
      </c>
      <c r="L195" s="1">
        <v>-2.3033647813886133E-2</v>
      </c>
      <c r="M195" s="1">
        <v>-0.30589702285813952</v>
      </c>
      <c r="V195" s="1">
        <v>-1.4306674181052954E-3</v>
      </c>
      <c r="W195" s="1">
        <v>-0.6171599230252609</v>
      </c>
      <c r="X195" s="1">
        <v>8.830366951102727E-3</v>
      </c>
      <c r="Y195" s="1">
        <v>-0.62425143562964669</v>
      </c>
      <c r="AL195" s="1">
        <f t="shared" si="162"/>
        <v>-2.3033647813886133E-2</v>
      </c>
      <c r="AM195" s="1">
        <f t="shared" si="163"/>
        <v>-0.30589702285813952</v>
      </c>
      <c r="AS195" s="1">
        <v>156</v>
      </c>
      <c r="AT195" s="6">
        <f t="shared" si="146"/>
        <v>0.17898201822062501</v>
      </c>
      <c r="AU195" s="6">
        <f t="shared" si="147"/>
        <v>-0.24913645794776701</v>
      </c>
      <c r="AV195" s="6"/>
      <c r="AW195" s="6"/>
      <c r="AX195" s="6"/>
      <c r="AY195" s="6"/>
      <c r="AZ195" s="7"/>
      <c r="BA195" s="7"/>
      <c r="BB195" s="7"/>
      <c r="BC195" s="7"/>
      <c r="BD195" s="7"/>
      <c r="BE195" s="7"/>
      <c r="BF195" s="7">
        <f t="shared" si="154"/>
        <v>0.50036762921041744</v>
      </c>
      <c r="BG195" s="7">
        <f t="shared" si="155"/>
        <v>-0.19300222682090795</v>
      </c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S195" s="1">
        <v>156</v>
      </c>
      <c r="BT195" s="1">
        <f t="shared" si="166"/>
        <v>-4.4815593827443302E-2</v>
      </c>
      <c r="BU195" s="1">
        <f t="shared" si="167"/>
        <v>-4.4992607093025702E-2</v>
      </c>
      <c r="BX195" s="1">
        <f t="shared" si="168"/>
        <v>0.17898201822062501</v>
      </c>
      <c r="BY195" s="1">
        <f t="shared" si="169"/>
        <v>-0.24913645794776701</v>
      </c>
      <c r="CG195" s="6">
        <f t="shared" si="170"/>
        <v>-4.4815593827443302E-2</v>
      </c>
      <c r="CH195" s="6">
        <f t="shared" si="171"/>
        <v>-4.4992607093025702E-2</v>
      </c>
    </row>
    <row r="196" spans="2:86" hidden="1" x14ac:dyDescent="0.3">
      <c r="B196" s="49"/>
      <c r="C196" s="49"/>
      <c r="D196" s="49"/>
      <c r="E196" s="49"/>
      <c r="F196" s="49"/>
      <c r="G196" s="49">
        <v>157</v>
      </c>
      <c r="H196" s="49"/>
      <c r="I196" s="49"/>
      <c r="J196" s="1">
        <v>-4.6129591932359999E-2</v>
      </c>
      <c r="K196" s="1">
        <v>-4.8751047762344055E-2</v>
      </c>
      <c r="L196" s="1">
        <v>-2.3607989155334332E-2</v>
      </c>
      <c r="M196" s="1">
        <v>-0.30817447423155414</v>
      </c>
      <c r="X196" s="1">
        <v>8.2762080504592064E-3</v>
      </c>
      <c r="Y196" s="1">
        <v>-0.62322807768799859</v>
      </c>
      <c r="AL196" s="1">
        <f t="shared" si="162"/>
        <v>-2.3607989155334332E-2</v>
      </c>
      <c r="AM196" s="1">
        <f t="shared" si="163"/>
        <v>-0.30817447423155414</v>
      </c>
      <c r="AS196" s="1">
        <v>157</v>
      </c>
      <c r="AT196" s="6">
        <f t="shared" si="146"/>
        <v>0.18000596475205</v>
      </c>
      <c r="AU196" s="6">
        <f t="shared" si="147"/>
        <v>-0.25125026641485798</v>
      </c>
      <c r="AV196" s="6"/>
      <c r="AW196" s="6"/>
      <c r="AX196" s="6"/>
      <c r="AY196" s="6"/>
      <c r="AZ196" s="7"/>
      <c r="BA196" s="7"/>
      <c r="BB196" s="7"/>
      <c r="BC196" s="7"/>
      <c r="BD196" s="7"/>
      <c r="BE196" s="7"/>
      <c r="BF196" s="7">
        <f t="shared" si="154"/>
        <v>0.49945604705861041</v>
      </c>
      <c r="BG196" s="7">
        <f t="shared" si="155"/>
        <v>-0.19372567104433056</v>
      </c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S196" s="1">
        <v>157</v>
      </c>
      <c r="BT196" s="1">
        <f t="shared" si="166"/>
        <v>-4.6129591932359999E-2</v>
      </c>
      <c r="BU196" s="1">
        <f t="shared" si="167"/>
        <v>-4.8751047762344103E-2</v>
      </c>
      <c r="BX196" s="1">
        <f t="shared" si="168"/>
        <v>0.18000596475205</v>
      </c>
      <c r="BY196" s="1">
        <f t="shared" si="169"/>
        <v>-0.25125026641485798</v>
      </c>
      <c r="CG196" s="6">
        <f t="shared" si="170"/>
        <v>-4.6129591932359999E-2</v>
      </c>
      <c r="CH196" s="6">
        <f t="shared" si="171"/>
        <v>-4.8751047762344103E-2</v>
      </c>
    </row>
    <row r="197" spans="2:86" hidden="1" x14ac:dyDescent="0.3">
      <c r="B197" s="49"/>
      <c r="C197" s="49"/>
      <c r="D197" s="49"/>
      <c r="E197" s="49"/>
      <c r="F197" s="49"/>
      <c r="G197" s="49">
        <v>158</v>
      </c>
      <c r="H197" s="49"/>
      <c r="I197" s="49"/>
      <c r="J197" s="1">
        <v>-4.8251034095878664E-2</v>
      </c>
      <c r="K197" s="1">
        <v>-5.3456623289739498E-2</v>
      </c>
      <c r="L197" s="1">
        <v>-2.4426032859388991E-2</v>
      </c>
      <c r="M197" s="1">
        <v>-0.3101475538979363</v>
      </c>
      <c r="X197" s="1">
        <v>7.8366522235991266E-3</v>
      </c>
      <c r="Y197" s="1">
        <v>-0.62203193657718836</v>
      </c>
      <c r="AL197" s="1">
        <f t="shared" si="162"/>
        <v>-2.4426032859388991E-2</v>
      </c>
      <c r="AM197" s="1">
        <f t="shared" si="163"/>
        <v>-0.3101475538979363</v>
      </c>
      <c r="AS197" s="1">
        <v>158</v>
      </c>
      <c r="AT197" s="6">
        <f t="shared" si="146"/>
        <v>0.180647578080805</v>
      </c>
      <c r="AU197" s="6">
        <f t="shared" si="147"/>
        <v>-0.25328756148626902</v>
      </c>
      <c r="AV197" s="6"/>
      <c r="AW197" s="6"/>
      <c r="AX197" s="6"/>
      <c r="AY197" s="6"/>
      <c r="AZ197" s="7"/>
      <c r="BA197" s="7"/>
      <c r="BB197" s="7"/>
      <c r="BC197" s="7"/>
      <c r="BD197" s="7"/>
      <c r="BE197" s="7"/>
      <c r="BF197" s="7">
        <f t="shared" si="154"/>
        <v>0.49835440608730502</v>
      </c>
      <c r="BG197" s="7">
        <f t="shared" si="155"/>
        <v>-0.19436625675462876</v>
      </c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S197" s="1">
        <v>158</v>
      </c>
      <c r="BT197" s="1">
        <f t="shared" si="166"/>
        <v>-4.8251034095878699E-2</v>
      </c>
      <c r="BU197" s="1">
        <f t="shared" si="167"/>
        <v>-5.3456623289739498E-2</v>
      </c>
      <c r="BX197" s="1">
        <f t="shared" si="168"/>
        <v>0.180647578080805</v>
      </c>
      <c r="BY197" s="1">
        <f t="shared" si="169"/>
        <v>-0.25328756148626902</v>
      </c>
      <c r="CG197" s="6">
        <f t="shared" si="170"/>
        <v>-4.8251034095878699E-2</v>
      </c>
      <c r="CH197" s="6">
        <f t="shared" si="171"/>
        <v>-5.3456623289739498E-2</v>
      </c>
    </row>
    <row r="198" spans="2:86" hidden="1" x14ac:dyDescent="0.3">
      <c r="B198" s="49"/>
      <c r="C198" s="49"/>
      <c r="D198" s="49"/>
      <c r="E198" s="49"/>
      <c r="F198" s="49"/>
      <c r="G198" s="49">
        <v>159</v>
      </c>
      <c r="H198" s="49"/>
      <c r="I198" s="49"/>
      <c r="J198" s="1">
        <v>-5.0782763072950196E-2</v>
      </c>
      <c r="K198" s="1">
        <v>-5.8404534533205668E-2</v>
      </c>
      <c r="L198" s="1">
        <v>-2.5305380422332779E-2</v>
      </c>
      <c r="M198" s="1">
        <v>-0.31201706128043066</v>
      </c>
      <c r="X198" s="1">
        <v>7.5486965445969376E-3</v>
      </c>
      <c r="Y198" s="1">
        <v>-0.62075770137862107</v>
      </c>
      <c r="AL198" s="1">
        <f t="shared" si="162"/>
        <v>-2.5305380422332779E-2</v>
      </c>
      <c r="AM198" s="1">
        <f t="shared" si="163"/>
        <v>-0.31201706128043066</v>
      </c>
      <c r="AS198" s="1">
        <v>159</v>
      </c>
      <c r="AT198" s="6">
        <f t="shared" si="146"/>
        <v>0.18117565494832699</v>
      </c>
      <c r="AU198" s="6">
        <f t="shared" si="147"/>
        <v>-0.25528492094606797</v>
      </c>
      <c r="AV198" s="6"/>
      <c r="AW198" s="6"/>
      <c r="AX198" s="6"/>
      <c r="AY198" s="6"/>
      <c r="AZ198" s="7"/>
      <c r="BA198" s="7"/>
      <c r="BB198" s="7"/>
      <c r="BC198" s="7"/>
      <c r="BD198" s="7"/>
      <c r="BE198" s="7"/>
      <c r="BF198" s="7">
        <f t="shared" si="154"/>
        <v>0.49714953236350246</v>
      </c>
      <c r="BG198" s="7">
        <f t="shared" si="155"/>
        <v>-0.19487110635998425</v>
      </c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S198" s="1">
        <v>159</v>
      </c>
      <c r="BT198" s="1">
        <f t="shared" si="166"/>
        <v>-5.0782763072950203E-2</v>
      </c>
      <c r="BU198" s="1">
        <f t="shared" si="167"/>
        <v>-5.8404534533205703E-2</v>
      </c>
      <c r="BX198" s="1">
        <f t="shared" si="168"/>
        <v>0.18117565494832699</v>
      </c>
      <c r="BY198" s="1">
        <f t="shared" si="169"/>
        <v>-0.25528492094606797</v>
      </c>
      <c r="CG198" s="6">
        <f t="shared" si="170"/>
        <v>-5.0782763072950203E-2</v>
      </c>
      <c r="CH198" s="6">
        <f t="shared" si="171"/>
        <v>-5.8404534533205703E-2</v>
      </c>
    </row>
    <row r="199" spans="2:86" hidden="1" x14ac:dyDescent="0.3">
      <c r="B199" s="49"/>
      <c r="C199" s="49"/>
      <c r="D199" s="49"/>
      <c r="E199" s="49"/>
      <c r="F199" s="49"/>
      <c r="G199" s="49">
        <v>160</v>
      </c>
      <c r="H199" s="49"/>
      <c r="I199" s="49"/>
      <c r="J199" s="1">
        <v>-5.3327621618525986E-2</v>
      </c>
      <c r="K199" s="1">
        <v>-6.2889982350736229E-2</v>
      </c>
      <c r="L199" s="1">
        <v>-2.6063633340448606E-2</v>
      </c>
      <c r="M199" s="1">
        <v>-0.31398379580218244</v>
      </c>
      <c r="X199" s="1">
        <v>7.4493380875278025E-3</v>
      </c>
      <c r="Y199" s="1">
        <v>-0.61950006117370215</v>
      </c>
      <c r="AL199" s="1">
        <f t="shared" si="162"/>
        <v>-2.6063633340448606E-2</v>
      </c>
      <c r="AM199" s="1">
        <f t="shared" si="163"/>
        <v>-0.31398379580218244</v>
      </c>
      <c r="AS199" s="1">
        <v>160</v>
      </c>
      <c r="AT199" s="6">
        <f t="shared" si="146"/>
        <v>0.18185899209605</v>
      </c>
      <c r="AU199" s="6">
        <f t="shared" si="147"/>
        <v>-0.25727892257831902</v>
      </c>
      <c r="AV199" s="6"/>
      <c r="AW199" s="6"/>
      <c r="AX199" s="6"/>
      <c r="AY199" s="6"/>
      <c r="AZ199" s="7"/>
      <c r="BA199" s="7"/>
      <c r="BB199" s="7"/>
      <c r="BC199" s="7"/>
      <c r="BD199" s="7"/>
      <c r="BE199" s="7"/>
      <c r="BF199" s="7">
        <f t="shared" si="154"/>
        <v>0.49592825195420431</v>
      </c>
      <c r="BG199" s="7">
        <f t="shared" si="155"/>
        <v>-0.19518734226857806</v>
      </c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S199" s="1">
        <v>160</v>
      </c>
      <c r="BT199" s="1">
        <f t="shared" si="166"/>
        <v>-5.3327621618526E-2</v>
      </c>
      <c r="BU199" s="1">
        <f t="shared" si="167"/>
        <v>-6.2889982350736201E-2</v>
      </c>
      <c r="BX199" s="1">
        <f t="shared" si="168"/>
        <v>0.18185899209605</v>
      </c>
      <c r="BY199" s="1">
        <f t="shared" si="169"/>
        <v>-0.25727892257831902</v>
      </c>
      <c r="CG199" s="6">
        <f t="shared" si="170"/>
        <v>-5.3327621618526E-2</v>
      </c>
      <c r="CH199" s="6">
        <f t="shared" si="171"/>
        <v>-6.2889982350736201E-2</v>
      </c>
    </row>
    <row r="200" spans="2:86" hidden="1" x14ac:dyDescent="0.3">
      <c r="B200" s="49"/>
      <c r="C200" s="49"/>
      <c r="D200" s="49"/>
      <c r="E200" s="49"/>
      <c r="F200" s="49"/>
      <c r="G200" s="49">
        <v>161</v>
      </c>
      <c r="H200" s="49"/>
      <c r="I200" s="49"/>
      <c r="J200" s="1">
        <v>-5.5488452487556968E-2</v>
      </c>
      <c r="K200" s="1">
        <v>-6.6208167600324885E-2</v>
      </c>
      <c r="L200" s="1">
        <v>-2.6518393110018912E-2</v>
      </c>
      <c r="M200" s="1">
        <v>-0.31624855688633668</v>
      </c>
      <c r="X200" s="1">
        <v>7.5755739264666451E-3</v>
      </c>
      <c r="Y200" s="1">
        <v>-0.61835370504383691</v>
      </c>
      <c r="AL200" s="1">
        <f t="shared" si="162"/>
        <v>-2.6518393110018912E-2</v>
      </c>
      <c r="AM200" s="1">
        <f t="shared" si="163"/>
        <v>-0.31624855688633668</v>
      </c>
      <c r="AS200" s="1">
        <v>161</v>
      </c>
      <c r="AT200" s="6">
        <f t="shared" ref="AT200:AT210" si="174">IMREAL(IMPRODUCT(COMPLEX((AL200-AT$35),(AM200-AU$35)),AT$36))+AT$37</f>
        <v>0.18296638626541101</v>
      </c>
      <c r="AU200" s="6">
        <f t="shared" ref="AU200:AU210" si="175">IMAGINARY(IMPRODUCT(COMPLEX((AL200-AT$35),(AM200-AU$35)),AT$36))+AU$37</f>
        <v>-0.25930614416709202</v>
      </c>
      <c r="AV200" s="6"/>
      <c r="AW200" s="6"/>
      <c r="AX200" s="6"/>
      <c r="AY200" s="6"/>
      <c r="AZ200" s="7"/>
      <c r="BA200" s="7"/>
      <c r="BB200" s="7"/>
      <c r="BC200" s="7"/>
      <c r="BD200" s="7"/>
      <c r="BE200" s="7"/>
      <c r="BF200" s="7">
        <f t="shared" ref="BF200:BF205" si="176">IMREAL(IMPRODUCT(COMPLEX(X200-BF$35,Y200-BG$35),BF$36))+BF$37</f>
        <v>0.49477739092641193</v>
      </c>
      <c r="BG200" s="7">
        <f t="shared" ref="BG200:BG205" si="177">IMAGINARY(IMPRODUCT(COMPLEX(X200-BF$35,Y200-BG$35),BF$36))+BG$37</f>
        <v>-0.19526208688859156</v>
      </c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S200" s="1">
        <v>161</v>
      </c>
      <c r="BT200" s="1">
        <f t="shared" si="166"/>
        <v>-5.5488452487557002E-2</v>
      </c>
      <c r="BU200" s="1">
        <f t="shared" si="167"/>
        <v>-6.6208167600324899E-2</v>
      </c>
      <c r="BX200" s="1">
        <f t="shared" si="168"/>
        <v>0.18296638626541101</v>
      </c>
      <c r="BY200" s="1">
        <f t="shared" si="169"/>
        <v>-0.25930614416709202</v>
      </c>
      <c r="CG200" s="6">
        <f t="shared" si="170"/>
        <v>-5.5488452487557002E-2</v>
      </c>
      <c r="CH200" s="6">
        <f t="shared" si="171"/>
        <v>-6.6208167600324899E-2</v>
      </c>
    </row>
    <row r="201" spans="2:86" hidden="1" x14ac:dyDescent="0.3">
      <c r="B201" s="49"/>
      <c r="C201" s="49"/>
      <c r="D201" s="49"/>
      <c r="E201" s="49"/>
      <c r="F201" s="49"/>
      <c r="G201" s="49">
        <v>162</v>
      </c>
      <c r="H201" s="49"/>
      <c r="I201" s="49"/>
      <c r="J201" s="1">
        <v>-5.9072450488348333E-2</v>
      </c>
      <c r="K201" s="1">
        <v>-6.9963972594181564E-2</v>
      </c>
      <c r="L201" s="1">
        <v>-2.6755725923592849E-2</v>
      </c>
      <c r="M201" s="1">
        <v>-0.31782924630094345</v>
      </c>
      <c r="X201" s="1">
        <v>7.9323581551054012E-3</v>
      </c>
      <c r="Y201" s="1">
        <v>-0.61708057617817946</v>
      </c>
      <c r="AL201" s="1">
        <f t="shared" si="162"/>
        <v>-2.6755725923592849E-2</v>
      </c>
      <c r="AM201" s="1">
        <f t="shared" si="163"/>
        <v>-0.31782924630094345</v>
      </c>
      <c r="AS201" s="1">
        <v>162</v>
      </c>
      <c r="AT201" s="6">
        <f t="shared" si="174"/>
        <v>0.183800626352875</v>
      </c>
      <c r="AU201" s="6">
        <f t="shared" si="175"/>
        <v>-0.260669577101385</v>
      </c>
      <c r="AV201" s="6"/>
      <c r="AW201" s="6"/>
      <c r="AX201" s="6"/>
      <c r="AY201" s="6"/>
      <c r="AZ201" s="7"/>
      <c r="BA201" s="7"/>
      <c r="BB201" s="7"/>
      <c r="BC201" s="7"/>
      <c r="BD201" s="7"/>
      <c r="BE201" s="7"/>
      <c r="BF201" s="7">
        <f t="shared" si="176"/>
        <v>0.49346164881780541</v>
      </c>
      <c r="BG201" s="7">
        <f t="shared" si="177"/>
        <v>-0.19513179952153215</v>
      </c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S201" s="1">
        <v>162</v>
      </c>
      <c r="BT201" s="1">
        <f t="shared" si="166"/>
        <v>-5.9072450488348298E-2</v>
      </c>
      <c r="BU201" s="1">
        <f t="shared" si="167"/>
        <v>-6.9963972594181606E-2</v>
      </c>
      <c r="BX201" s="1">
        <f t="shared" si="168"/>
        <v>0.183800626352875</v>
      </c>
      <c r="BY201" s="1">
        <f t="shared" si="169"/>
        <v>-0.260669577101385</v>
      </c>
      <c r="CG201" s="6">
        <f t="shared" si="170"/>
        <v>-5.9072450488348298E-2</v>
      </c>
      <c r="CH201" s="6">
        <f t="shared" si="171"/>
        <v>-6.9963972594181606E-2</v>
      </c>
    </row>
    <row r="202" spans="2:86" hidden="1" x14ac:dyDescent="0.3">
      <c r="B202" s="49"/>
      <c r="C202" s="49"/>
      <c r="D202" s="49"/>
      <c r="E202" s="49"/>
      <c r="F202" s="49"/>
      <c r="G202" s="49">
        <v>163</v>
      </c>
      <c r="H202" s="49"/>
      <c r="I202" s="49"/>
      <c r="J202" s="1">
        <v>-6.3668547866469485E-2</v>
      </c>
      <c r="K202" s="1">
        <v>-7.3732272642079183E-2</v>
      </c>
      <c r="L202" s="1">
        <v>-2.7076277749432491E-2</v>
      </c>
      <c r="M202" s="1">
        <v>-0.31960868516889152</v>
      </c>
      <c r="X202" s="1">
        <v>8.3918361091442507E-3</v>
      </c>
      <c r="Y202" s="1">
        <v>-0.61578577620316965</v>
      </c>
      <c r="AL202" s="1">
        <f t="shared" si="162"/>
        <v>-2.7076277749432491E-2</v>
      </c>
      <c r="AM202" s="1">
        <f t="shared" si="163"/>
        <v>-0.31960868516889152</v>
      </c>
      <c r="AS202" s="1">
        <v>163</v>
      </c>
      <c r="AT202" s="6">
        <f t="shared" si="174"/>
        <v>0.18469887066447099</v>
      </c>
      <c r="AU202" s="6">
        <f t="shared" si="175"/>
        <v>-0.26223875309995898</v>
      </c>
      <c r="AV202" s="6"/>
      <c r="AW202" s="6"/>
      <c r="AX202" s="6"/>
      <c r="AY202" s="6"/>
      <c r="AZ202" s="7"/>
      <c r="BA202" s="7"/>
      <c r="BB202" s="7"/>
      <c r="BC202" s="7"/>
      <c r="BD202" s="7"/>
      <c r="BE202" s="7"/>
      <c r="BF202" s="7">
        <f t="shared" si="176"/>
        <v>0.49210673225441881</v>
      </c>
      <c r="BG202" s="7">
        <f t="shared" si="177"/>
        <v>-0.19490414172616016</v>
      </c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S202" s="1">
        <v>163</v>
      </c>
      <c r="BT202" s="1">
        <f t="shared" si="166"/>
        <v>-6.3668547866469499E-2</v>
      </c>
      <c r="BU202" s="1">
        <f t="shared" si="167"/>
        <v>-7.3732272642079197E-2</v>
      </c>
      <c r="BX202" s="1">
        <f t="shared" si="168"/>
        <v>0.18469887066447099</v>
      </c>
      <c r="BY202" s="1">
        <f t="shared" si="169"/>
        <v>-0.26223875309995898</v>
      </c>
      <c r="CG202" s="6">
        <f t="shared" si="170"/>
        <v>-6.3668547866469499E-2</v>
      </c>
      <c r="CH202" s="6">
        <f t="shared" si="171"/>
        <v>-7.3732272642079197E-2</v>
      </c>
    </row>
    <row r="203" spans="2:86" hidden="1" x14ac:dyDescent="0.3">
      <c r="B203" s="49"/>
      <c r="C203" s="49"/>
      <c r="D203" s="49"/>
      <c r="E203" s="49"/>
      <c r="F203" s="49"/>
      <c r="G203" s="49">
        <v>164</v>
      </c>
      <c r="H203" s="49"/>
      <c r="I203" s="49"/>
      <c r="J203" s="1">
        <v>-6.847706116328954E-2</v>
      </c>
      <c r="K203" s="1">
        <v>-7.774422624377858E-2</v>
      </c>
      <c r="L203" s="1">
        <v>-2.7310193946666839E-2</v>
      </c>
      <c r="M203" s="1">
        <v>-0.32143322337251923</v>
      </c>
      <c r="X203" s="1">
        <v>8.9290664893063674E-3</v>
      </c>
      <c r="Y203" s="1">
        <v>-0.61450034751869065</v>
      </c>
      <c r="AL203" s="1">
        <f t="shared" si="162"/>
        <v>-2.7310193946666839E-2</v>
      </c>
      <c r="AM203" s="1">
        <f t="shared" si="163"/>
        <v>-0.32143322337251923</v>
      </c>
      <c r="AS203" s="1">
        <v>164</v>
      </c>
      <c r="AT203" s="6">
        <f t="shared" si="174"/>
        <v>0.185692471012115</v>
      </c>
      <c r="AU203" s="6">
        <f t="shared" si="175"/>
        <v>-0.26378678888539298</v>
      </c>
      <c r="AV203" s="6"/>
      <c r="AW203" s="6"/>
      <c r="AX203" s="6"/>
      <c r="AY203" s="6"/>
      <c r="AZ203" s="7"/>
      <c r="BA203" s="7"/>
      <c r="BB203" s="7"/>
      <c r="BC203" s="7"/>
      <c r="BD203" s="7"/>
      <c r="BE203" s="7"/>
      <c r="BF203" s="7">
        <f t="shared" si="176"/>
        <v>0.4907475430434971</v>
      </c>
      <c r="BG203" s="7">
        <f t="shared" si="177"/>
        <v>-0.19459828543120347</v>
      </c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S203" s="1">
        <v>164</v>
      </c>
      <c r="BT203" s="1">
        <f t="shared" si="166"/>
        <v>-6.8477061163289499E-2</v>
      </c>
      <c r="BU203" s="1">
        <f t="shared" si="167"/>
        <v>-7.7744226243778594E-2</v>
      </c>
      <c r="BX203" s="1">
        <f t="shared" si="168"/>
        <v>0.185692471012115</v>
      </c>
      <c r="BY203" s="1">
        <f t="shared" si="169"/>
        <v>-0.26378678888539298</v>
      </c>
      <c r="CG203" s="6">
        <f t="shared" si="170"/>
        <v>-6.8477061163289499E-2</v>
      </c>
      <c r="CH203" s="6">
        <f t="shared" si="171"/>
        <v>-7.7744226243778594E-2</v>
      </c>
    </row>
    <row r="204" spans="2:86" hidden="1" x14ac:dyDescent="0.3">
      <c r="B204" s="49"/>
      <c r="C204" s="49"/>
      <c r="D204" s="49"/>
      <c r="E204" s="49"/>
      <c r="F204" s="49"/>
      <c r="G204" s="49">
        <v>165</v>
      </c>
      <c r="H204" s="49"/>
      <c r="I204" s="49"/>
      <c r="J204" s="1">
        <v>-7.2698306920177355E-2</v>
      </c>
      <c r="K204" s="1">
        <v>-8.2230991899039887E-2</v>
      </c>
      <c r="L204" s="1">
        <v>-2.728761987442465E-2</v>
      </c>
      <c r="M204" s="1">
        <v>-0.32314921079416487</v>
      </c>
      <c r="X204" s="1">
        <v>9.5191079963139764E-3</v>
      </c>
      <c r="Y204" s="1">
        <v>-0.61325533252462583</v>
      </c>
      <c r="AL204" s="1">
        <f t="shared" si="162"/>
        <v>-2.728761987442465E-2</v>
      </c>
      <c r="AM204" s="1">
        <f t="shared" si="163"/>
        <v>-0.32314921079416487</v>
      </c>
      <c r="AS204" s="1">
        <v>165</v>
      </c>
      <c r="AT204" s="6">
        <f t="shared" si="174"/>
        <v>0.18681277920772699</v>
      </c>
      <c r="AU204" s="6">
        <f t="shared" si="175"/>
        <v>-0.26508680118027</v>
      </c>
      <c r="AV204" s="6"/>
      <c r="AW204" s="6"/>
      <c r="AX204" s="6"/>
      <c r="AY204" s="6"/>
      <c r="AZ204" s="7"/>
      <c r="BA204" s="7"/>
      <c r="BB204" s="7"/>
      <c r="BC204" s="7"/>
      <c r="BD204" s="7"/>
      <c r="BE204" s="7"/>
      <c r="BF204" s="7">
        <f t="shared" si="176"/>
        <v>0.48941898299228592</v>
      </c>
      <c r="BG204" s="7">
        <f t="shared" si="177"/>
        <v>-0.19423340256539065</v>
      </c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S204" s="1">
        <v>165</v>
      </c>
      <c r="BT204" s="1">
        <f t="shared" si="166"/>
        <v>-7.2698306920177397E-2</v>
      </c>
      <c r="BU204" s="1">
        <f t="shared" si="167"/>
        <v>-8.2230991899039901E-2</v>
      </c>
      <c r="BX204" s="1">
        <f t="shared" si="168"/>
        <v>0.18681277920772699</v>
      </c>
      <c r="BY204" s="1">
        <f t="shared" si="169"/>
        <v>-0.26508680118027</v>
      </c>
      <c r="CG204" s="6">
        <f t="shared" si="170"/>
        <v>-7.2698306920177397E-2</v>
      </c>
      <c r="CH204" s="6">
        <f t="shared" si="171"/>
        <v>-8.2230991899039901E-2</v>
      </c>
    </row>
    <row r="205" spans="2:86" hidden="1" x14ac:dyDescent="0.3">
      <c r="B205" s="49"/>
      <c r="C205" s="49"/>
      <c r="D205" s="49"/>
      <c r="E205" s="49"/>
      <c r="F205" s="49"/>
      <c r="G205" s="49">
        <v>166</v>
      </c>
      <c r="H205" s="49"/>
      <c r="I205" s="49"/>
      <c r="J205" s="1">
        <v>-7.5532601678502218E-2</v>
      </c>
      <c r="K205" s="1">
        <v>-8.7423728107624069E-2</v>
      </c>
      <c r="L205" s="1">
        <v>-2.6838700891834443E-2</v>
      </c>
      <c r="M205" s="1">
        <v>-0.32460299731616654</v>
      </c>
      <c r="X205" s="1">
        <v>1.0137019330889894E-2</v>
      </c>
      <c r="Y205" s="1">
        <v>-0.61208177362085847</v>
      </c>
      <c r="AL205" s="1">
        <f t="shared" si="162"/>
        <v>-2.6838700891834443E-2</v>
      </c>
      <c r="AM205" s="1">
        <f t="shared" si="163"/>
        <v>-0.32460299731616654</v>
      </c>
      <c r="AS205" s="1">
        <v>166</v>
      </c>
      <c r="AT205" s="6">
        <f t="shared" si="174"/>
        <v>0.188091147063223</v>
      </c>
      <c r="AU205" s="6">
        <f t="shared" si="175"/>
        <v>-0.26591190670716802</v>
      </c>
      <c r="AV205" s="6"/>
      <c r="AW205" s="6"/>
      <c r="AX205" s="6"/>
      <c r="AY205" s="6"/>
      <c r="AZ205" s="7"/>
      <c r="BA205" s="7"/>
      <c r="BB205" s="7"/>
      <c r="BC205" s="7"/>
      <c r="BD205" s="7"/>
      <c r="BE205" s="7"/>
      <c r="BF205" s="7">
        <f t="shared" si="176"/>
        <v>0.48815595390803046</v>
      </c>
      <c r="BG205" s="7">
        <f t="shared" si="177"/>
        <v>-0.19382866505745017</v>
      </c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S205" s="1">
        <v>166</v>
      </c>
      <c r="BT205" s="1">
        <f t="shared" si="166"/>
        <v>-7.5532601678502204E-2</v>
      </c>
      <c r="BU205" s="1">
        <f t="shared" si="167"/>
        <v>-8.7423728107624096E-2</v>
      </c>
      <c r="BX205" s="1">
        <f t="shared" si="168"/>
        <v>0.188091147063223</v>
      </c>
      <c r="BY205" s="1">
        <f t="shared" si="169"/>
        <v>-0.26591190670716802</v>
      </c>
      <c r="CG205" s="6">
        <f t="shared" si="170"/>
        <v>-7.5532601678502204E-2</v>
      </c>
      <c r="CH205" s="6">
        <f t="shared" si="171"/>
        <v>-8.7423728107624096E-2</v>
      </c>
    </row>
    <row r="206" spans="2:86" hidden="1" x14ac:dyDescent="0.3">
      <c r="B206" s="49"/>
      <c r="C206" s="49"/>
      <c r="D206" s="49"/>
      <c r="E206" s="49"/>
      <c r="F206" s="49"/>
      <c r="G206" s="49">
        <v>167</v>
      </c>
      <c r="H206" s="49"/>
      <c r="I206" s="49"/>
      <c r="L206" s="1">
        <v>-2.496454040327778E-2</v>
      </c>
      <c r="M206" s="1">
        <v>-0.3270812806519296</v>
      </c>
      <c r="AL206" s="1">
        <f t="shared" si="162"/>
        <v>-2.496454040327778E-2</v>
      </c>
      <c r="AM206" s="1">
        <f t="shared" si="163"/>
        <v>-0.3270812806519296</v>
      </c>
      <c r="AS206" s="1">
        <v>167</v>
      </c>
      <c r="AT206" s="6">
        <f t="shared" si="174"/>
        <v>0.19111984711251601</v>
      </c>
      <c r="AU206" s="6">
        <f t="shared" si="175"/>
        <v>-0.26660569474439599</v>
      </c>
      <c r="AV206" s="6"/>
      <c r="AW206" s="6"/>
      <c r="AX206" s="6"/>
      <c r="AY206" s="6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1">
        <v>167</v>
      </c>
      <c r="BX206" s="1" t="e">
        <f t="shared" si="168"/>
        <v>#N/A</v>
      </c>
      <c r="BY206" s="1" t="e">
        <f t="shared" si="169"/>
        <v>#N/A</v>
      </c>
      <c r="CG206" s="6"/>
      <c r="CH206" s="6"/>
    </row>
    <row r="207" spans="2:86" hidden="1" x14ac:dyDescent="0.3">
      <c r="B207" s="49"/>
      <c r="C207" s="49"/>
      <c r="D207" s="49"/>
      <c r="E207" s="49"/>
      <c r="F207" s="49"/>
      <c r="G207" s="49">
        <v>168</v>
      </c>
      <c r="H207" s="49"/>
      <c r="I207" s="49"/>
      <c r="L207" s="1">
        <v>-2.240813044055474E-2</v>
      </c>
      <c r="M207" s="1">
        <v>-0.32933514110300094</v>
      </c>
      <c r="AL207" s="1">
        <f t="shared" si="162"/>
        <v>-2.240813044055474E-2</v>
      </c>
      <c r="AM207" s="1">
        <f t="shared" si="163"/>
        <v>-0.32933514110300094</v>
      </c>
      <c r="AS207" s="1">
        <v>168</v>
      </c>
      <c r="AT207" s="6">
        <f t="shared" si="174"/>
        <v>0.19452692433070501</v>
      </c>
      <c r="AU207" s="6">
        <f t="shared" si="175"/>
        <v>-0.26668902336918698</v>
      </c>
      <c r="AV207" s="6"/>
      <c r="AW207" s="6"/>
      <c r="AX207" s="6"/>
      <c r="AY207" s="6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1">
        <v>168</v>
      </c>
      <c r="BX207" s="1" t="e">
        <f t="shared" si="168"/>
        <v>#N/A</v>
      </c>
      <c r="BY207" s="1" t="e">
        <f t="shared" si="169"/>
        <v>#N/A</v>
      </c>
    </row>
    <row r="208" spans="2:86" hidden="1" x14ac:dyDescent="0.3">
      <c r="B208" s="49"/>
      <c r="C208" s="49"/>
      <c r="D208" s="49"/>
      <c r="E208" s="49"/>
      <c r="F208" s="49"/>
      <c r="G208" s="49">
        <v>169</v>
      </c>
      <c r="H208" s="49"/>
      <c r="I208" s="49"/>
      <c r="L208" s="1">
        <v>-1.9522212236302239E-2</v>
      </c>
      <c r="M208" s="1">
        <v>-0.33111575138226534</v>
      </c>
      <c r="AL208" s="1">
        <f t="shared" si="162"/>
        <v>-1.9522212236302239E-2</v>
      </c>
      <c r="AM208" s="1">
        <f t="shared" si="163"/>
        <v>-0.33111575138226534</v>
      </c>
      <c r="AS208" s="1">
        <v>169</v>
      </c>
      <c r="AT208" s="6">
        <f t="shared" si="174"/>
        <v>0.19788222015956</v>
      </c>
      <c r="AU208" s="6">
        <f t="shared" si="175"/>
        <v>-0.266198017514715</v>
      </c>
      <c r="AV208" s="6"/>
      <c r="AW208" s="6"/>
      <c r="AX208" s="6"/>
      <c r="AY208" s="6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1">
        <v>169</v>
      </c>
      <c r="BX208" s="1" t="e">
        <f t="shared" si="168"/>
        <v>#N/A</v>
      </c>
      <c r="BY208" s="1" t="e">
        <f t="shared" si="169"/>
        <v>#N/A</v>
      </c>
    </row>
    <row r="209" spans="2:149" hidden="1" x14ac:dyDescent="0.3">
      <c r="B209" s="49"/>
      <c r="C209" s="49"/>
      <c r="D209" s="49"/>
      <c r="E209" s="49"/>
      <c r="F209" s="49"/>
      <c r="G209" s="49">
        <v>170</v>
      </c>
      <c r="H209" s="49"/>
      <c r="I209" s="49"/>
      <c r="L209" s="1">
        <v>-1.6659527023157417E-2</v>
      </c>
      <c r="M209" s="1">
        <v>-0.33217428420260736</v>
      </c>
      <c r="AL209" s="1">
        <f t="shared" si="162"/>
        <v>-1.6659527023157417E-2</v>
      </c>
      <c r="AM209" s="1">
        <f t="shared" si="163"/>
        <v>-0.33217428420260736</v>
      </c>
      <c r="AS209" s="1">
        <v>170</v>
      </c>
      <c r="AT209" s="6">
        <f t="shared" si="174"/>
        <v>0.20075557604085101</v>
      </c>
      <c r="AU209" s="6">
        <f t="shared" si="175"/>
        <v>-0.265168802114155</v>
      </c>
      <c r="AV209" s="6"/>
      <c r="AW209" s="6"/>
      <c r="AX209" s="6"/>
      <c r="AY209" s="6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1">
        <v>170</v>
      </c>
      <c r="BX209" s="1" t="e">
        <f t="shared" si="168"/>
        <v>#N/A</v>
      </c>
      <c r="BY209" s="1" t="e">
        <f t="shared" si="169"/>
        <v>#N/A</v>
      </c>
    </row>
    <row r="210" spans="2:149" hidden="1" x14ac:dyDescent="0.3">
      <c r="B210" s="49"/>
      <c r="C210" s="49"/>
      <c r="D210" s="49"/>
      <c r="E210" s="49"/>
      <c r="F210" s="49"/>
      <c r="G210" s="49">
        <v>171</v>
      </c>
      <c r="H210" s="49"/>
      <c r="I210" s="49"/>
      <c r="L210" s="1">
        <v>-1.4172816033757434E-2</v>
      </c>
      <c r="M210" s="1">
        <v>-0.33226191227691126</v>
      </c>
      <c r="AL210" s="1">
        <f t="shared" si="162"/>
        <v>-1.4172816033757434E-2</v>
      </c>
      <c r="AM210" s="1">
        <f t="shared" si="163"/>
        <v>-0.33226191227691126</v>
      </c>
      <c r="AS210" s="1">
        <v>171</v>
      </c>
      <c r="AT210" s="6">
        <f t="shared" si="174"/>
        <v>0.202716833416347</v>
      </c>
      <c r="AU210" s="6">
        <f t="shared" si="175"/>
        <v>-0.26363750210067899</v>
      </c>
      <c r="AV210" s="6"/>
      <c r="AW210" s="6"/>
      <c r="AX210" s="6"/>
      <c r="AY210" s="6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1">
        <v>171</v>
      </c>
      <c r="BX210" s="1" t="e">
        <f t="shared" si="168"/>
        <v>#N/A</v>
      </c>
      <c r="BY210" s="1" t="e">
        <f t="shared" si="169"/>
        <v>#N/A</v>
      </c>
    </row>
    <row r="211" spans="2:149" hidden="1" x14ac:dyDescent="0.3">
      <c r="B211" s="49"/>
      <c r="C211" s="49"/>
      <c r="D211" s="49"/>
      <c r="E211" s="49"/>
      <c r="F211" s="49"/>
      <c r="G211" s="49"/>
      <c r="H211" s="49"/>
      <c r="I211" s="49"/>
      <c r="AT211" s="6"/>
      <c r="AU211" s="6"/>
      <c r="AV211" s="6"/>
      <c r="AW211" s="6"/>
      <c r="AX211" s="6"/>
      <c r="AY211" s="6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</row>
    <row r="212" spans="2:149" hidden="1" x14ac:dyDescent="0.3">
      <c r="B212" s="49"/>
      <c r="C212" s="49"/>
      <c r="D212" s="49"/>
      <c r="E212" s="49"/>
      <c r="F212" s="49"/>
      <c r="G212" s="49"/>
      <c r="H212" s="49"/>
      <c r="I212" s="49"/>
      <c r="J212" s="9" t="s">
        <v>48</v>
      </c>
    </row>
    <row r="213" spans="2:149" hidden="1" x14ac:dyDescent="0.3">
      <c r="B213" s="49"/>
      <c r="C213" s="49"/>
      <c r="D213" s="49"/>
      <c r="E213" s="49"/>
      <c r="F213" s="49"/>
      <c r="G213" s="49"/>
      <c r="H213" s="49"/>
      <c r="I213" s="49"/>
      <c r="J213" s="1" t="s">
        <v>58</v>
      </c>
      <c r="CL213" s="1" t="s">
        <v>59</v>
      </c>
      <c r="DS213" s="1" t="s">
        <v>60</v>
      </c>
      <c r="EM213" s="1" t="s">
        <v>61</v>
      </c>
    </row>
    <row r="214" spans="2:149" hidden="1" x14ac:dyDescent="0.3">
      <c r="B214" s="49"/>
      <c r="C214" s="49"/>
      <c r="D214" s="49"/>
      <c r="E214" s="49"/>
      <c r="F214" s="49"/>
      <c r="G214" s="49"/>
      <c r="H214" s="49"/>
      <c r="I214" s="49"/>
      <c r="J214" s="1" t="s">
        <v>49</v>
      </c>
      <c r="K214" s="1">
        <v>1</v>
      </c>
      <c r="L214" s="1">
        <v>2</v>
      </c>
      <c r="M214" s="1">
        <v>3</v>
      </c>
      <c r="N214" s="1">
        <v>4</v>
      </c>
      <c r="O214" s="1">
        <v>5</v>
      </c>
      <c r="P214" s="1">
        <v>6</v>
      </c>
      <c r="Q214" s="1">
        <v>7</v>
      </c>
      <c r="R214" s="1">
        <v>8</v>
      </c>
      <c r="S214" s="1">
        <v>9</v>
      </c>
      <c r="T214" s="1">
        <v>10</v>
      </c>
      <c r="U214" s="1">
        <v>11</v>
      </c>
      <c r="V214" s="1">
        <v>12</v>
      </c>
      <c r="W214" s="1">
        <v>13</v>
      </c>
      <c r="X214" s="1">
        <v>14</v>
      </c>
      <c r="Y214" s="1">
        <v>15</v>
      </c>
      <c r="Z214" s="1">
        <v>16</v>
      </c>
      <c r="AA214" s="1">
        <v>17</v>
      </c>
      <c r="AB214" s="1">
        <v>18</v>
      </c>
      <c r="AC214" s="1">
        <v>19</v>
      </c>
      <c r="AD214" s="1">
        <v>20</v>
      </c>
      <c r="AE214" s="1">
        <v>21</v>
      </c>
      <c r="AF214" s="1">
        <v>22</v>
      </c>
      <c r="AG214" s="1">
        <v>23</v>
      </c>
      <c r="AH214" s="1">
        <v>24</v>
      </c>
      <c r="AI214" s="1">
        <v>25</v>
      </c>
      <c r="AJ214" s="1">
        <v>26</v>
      </c>
      <c r="AK214" s="1">
        <v>27</v>
      </c>
      <c r="AL214" s="1">
        <v>28</v>
      </c>
      <c r="AM214" s="1">
        <v>29</v>
      </c>
      <c r="AN214" s="1">
        <v>30</v>
      </c>
      <c r="AO214" s="1">
        <v>31</v>
      </c>
      <c r="AP214" s="1">
        <v>32</v>
      </c>
      <c r="AQ214" s="1">
        <v>33</v>
      </c>
      <c r="AR214" s="1">
        <v>34</v>
      </c>
      <c r="AS214" s="1">
        <v>35</v>
      </c>
      <c r="AT214" s="1">
        <v>36</v>
      </c>
      <c r="AU214" s="1">
        <v>37</v>
      </c>
      <c r="AV214" s="1">
        <v>38</v>
      </c>
      <c r="AW214" s="1">
        <v>39</v>
      </c>
      <c r="AX214" s="1">
        <v>40</v>
      </c>
      <c r="AY214" s="1">
        <v>41</v>
      </c>
      <c r="AZ214" s="1">
        <v>42</v>
      </c>
      <c r="BA214" s="1">
        <v>43</v>
      </c>
      <c r="BB214" s="1">
        <v>44</v>
      </c>
      <c r="BC214" s="1">
        <v>45</v>
      </c>
      <c r="BD214" s="1">
        <v>46</v>
      </c>
      <c r="BE214" s="1">
        <v>47</v>
      </c>
      <c r="BF214" s="1">
        <v>48</v>
      </c>
      <c r="BG214" s="1">
        <v>49</v>
      </c>
      <c r="BH214" s="1">
        <v>156</v>
      </c>
      <c r="BI214" s="1">
        <v>157</v>
      </c>
      <c r="BJ214" s="1">
        <v>158</v>
      </c>
      <c r="BK214" s="1">
        <v>159</v>
      </c>
      <c r="BL214" s="1">
        <v>160</v>
      </c>
      <c r="BM214" s="1">
        <v>161</v>
      </c>
      <c r="BN214" s="1">
        <v>162</v>
      </c>
      <c r="BO214" s="1">
        <v>163</v>
      </c>
      <c r="BP214" s="1">
        <v>164</v>
      </c>
      <c r="BQ214" s="1">
        <v>165</v>
      </c>
      <c r="BR214" s="1">
        <v>166</v>
      </c>
      <c r="BS214" s="1">
        <v>101</v>
      </c>
      <c r="BT214" s="1">
        <v>102</v>
      </c>
      <c r="BU214" s="1">
        <v>103</v>
      </c>
      <c r="BV214" s="1">
        <v>104</v>
      </c>
      <c r="BW214" s="1">
        <v>105</v>
      </c>
      <c r="BX214" s="1">
        <v>106</v>
      </c>
      <c r="BY214" s="1">
        <v>107</v>
      </c>
      <c r="BZ214" s="1">
        <v>108</v>
      </c>
      <c r="CA214" s="1">
        <v>109</v>
      </c>
      <c r="CB214" s="1">
        <v>110</v>
      </c>
      <c r="CC214" s="1">
        <v>111</v>
      </c>
      <c r="CD214" s="1">
        <v>112</v>
      </c>
      <c r="CE214" s="1">
        <v>113</v>
      </c>
      <c r="CF214" s="1">
        <v>114</v>
      </c>
      <c r="CG214" s="1">
        <v>115</v>
      </c>
      <c r="CH214" s="1">
        <v>116</v>
      </c>
      <c r="CL214" s="1">
        <v>36</v>
      </c>
      <c r="CM214" s="1">
        <v>37</v>
      </c>
      <c r="CN214" s="1">
        <v>38</v>
      </c>
      <c r="CO214" s="1">
        <v>39</v>
      </c>
      <c r="CP214" s="1">
        <v>40</v>
      </c>
      <c r="CQ214" s="1">
        <v>41</v>
      </c>
      <c r="CR214" s="1">
        <v>42</v>
      </c>
      <c r="CS214" s="1">
        <v>43</v>
      </c>
      <c r="CT214" s="1">
        <v>44</v>
      </c>
      <c r="CU214" s="1">
        <v>45</v>
      </c>
      <c r="CV214" s="1">
        <v>46</v>
      </c>
      <c r="CW214" s="1">
        <v>47</v>
      </c>
      <c r="CX214" s="1">
        <v>48</v>
      </c>
      <c r="CY214" s="1">
        <v>49</v>
      </c>
      <c r="CZ214" s="1">
        <v>50</v>
      </c>
      <c r="DA214" s="1">
        <v>51</v>
      </c>
      <c r="DB214" s="1">
        <v>52</v>
      </c>
      <c r="DC214" s="1">
        <v>53</v>
      </c>
      <c r="DD214" s="1">
        <v>54</v>
      </c>
      <c r="DE214" s="1">
        <v>55</v>
      </c>
      <c r="DF214" s="1">
        <v>56</v>
      </c>
      <c r="DG214" s="1">
        <v>57</v>
      </c>
      <c r="DH214" s="1">
        <v>58</v>
      </c>
      <c r="DI214" s="1">
        <v>59</v>
      </c>
      <c r="DJ214" s="1">
        <v>60</v>
      </c>
      <c r="DK214" s="1">
        <v>61</v>
      </c>
      <c r="DL214" s="1">
        <v>62</v>
      </c>
      <c r="DM214" s="1">
        <v>63</v>
      </c>
      <c r="DN214" s="1">
        <v>64</v>
      </c>
      <c r="DR214" s="1">
        <v>151</v>
      </c>
      <c r="DS214" s="1">
        <v>152</v>
      </c>
      <c r="DT214" s="1">
        <v>153</v>
      </c>
      <c r="DU214" s="1">
        <v>154</v>
      </c>
      <c r="DV214" s="1">
        <v>155</v>
      </c>
      <c r="DW214" s="1">
        <v>156</v>
      </c>
      <c r="DX214" s="1">
        <v>157</v>
      </c>
      <c r="DY214" s="1">
        <v>158</v>
      </c>
      <c r="DZ214" s="1">
        <v>159</v>
      </c>
      <c r="EA214" s="1">
        <v>160</v>
      </c>
      <c r="EB214" s="1">
        <v>161</v>
      </c>
      <c r="EC214" s="1">
        <v>162</v>
      </c>
      <c r="ED214" s="1">
        <v>163</v>
      </c>
      <c r="EE214" s="1">
        <v>164</v>
      </c>
      <c r="EF214" s="1">
        <v>165</v>
      </c>
      <c r="EG214" s="1">
        <v>166</v>
      </c>
      <c r="EH214" s="1">
        <v>167</v>
      </c>
      <c r="EI214" s="1">
        <v>168</v>
      </c>
      <c r="EJ214" s="1">
        <v>169</v>
      </c>
      <c r="EK214" s="1">
        <v>170</v>
      </c>
      <c r="EL214" s="1">
        <v>171</v>
      </c>
      <c r="EM214" s="1">
        <v>100</v>
      </c>
      <c r="EN214" s="1">
        <v>101</v>
      </c>
      <c r="EO214" s="1">
        <v>102</v>
      </c>
      <c r="EP214" s="1">
        <v>103</v>
      </c>
      <c r="EQ214" s="1">
        <v>104</v>
      </c>
    </row>
    <row r="215" spans="2:149" hidden="1" x14ac:dyDescent="0.3">
      <c r="B215" s="49"/>
      <c r="C215" s="49"/>
      <c r="D215" s="49"/>
      <c r="E215" s="49"/>
      <c r="F215" s="49"/>
      <c r="G215" s="49"/>
      <c r="H215" s="49"/>
      <c r="I215" s="49"/>
      <c r="J215" s="1" t="s">
        <v>24</v>
      </c>
      <c r="K215" s="1">
        <f>INDEX($CG$40:$CH$210,K$214,1)</f>
        <v>-2.7428473950415401E-2</v>
      </c>
      <c r="L215" s="1">
        <f t="shared" ref="L215:BW215" si="178">INDEX($CG$40:$CH$210,L$214,1)</f>
        <v>-2.8951983850142499E-2</v>
      </c>
      <c r="M215" s="1">
        <f t="shared" si="178"/>
        <v>-2.88864254904307E-2</v>
      </c>
      <c r="N215" s="1">
        <f t="shared" si="178"/>
        <v>-2.75953268497885E-2</v>
      </c>
      <c r="O215" s="1">
        <f t="shared" si="178"/>
        <v>-2.54422159067243E-2</v>
      </c>
      <c r="P215" s="1">
        <f t="shared" si="178"/>
        <v>-2.2790620639746701E-2</v>
      </c>
      <c r="Q215" s="1">
        <f t="shared" si="178"/>
        <v>-1.6153013650846499E-2</v>
      </c>
      <c r="R215" s="1">
        <f t="shared" si="178"/>
        <v>-8.5959952050230406E-3</v>
      </c>
      <c r="S215" s="1">
        <f t="shared" si="178"/>
        <v>-1.49758428955197E-3</v>
      </c>
      <c r="T215" s="1">
        <f t="shared" si="178"/>
        <v>3.76420010829049E-3</v>
      </c>
      <c r="U215" s="1">
        <f t="shared" si="178"/>
        <v>5.8113390012287198E-3</v>
      </c>
      <c r="V215" s="1">
        <f t="shared" si="178"/>
        <v>5.7845592369687301E-3</v>
      </c>
      <c r="W215" s="1">
        <f t="shared" si="178"/>
        <v>5.7179026791478399E-3</v>
      </c>
      <c r="X215" s="1">
        <f t="shared" si="178"/>
        <v>5.6117597982049197E-3</v>
      </c>
      <c r="Y215" s="1">
        <f t="shared" si="178"/>
        <v>5.4665210645785901E-3</v>
      </c>
      <c r="Z215" s="1">
        <f t="shared" si="178"/>
        <v>5.2825769487078404E-3</v>
      </c>
      <c r="AA215" s="1">
        <f t="shared" si="178"/>
        <v>3.5183989670756698E-3</v>
      </c>
      <c r="AB215" s="1">
        <f t="shared" si="178"/>
        <v>1.13029803307021E-3</v>
      </c>
      <c r="AC215" s="1">
        <f t="shared" si="178"/>
        <v>-1.9636270278431301E-3</v>
      </c>
      <c r="AD215" s="1">
        <f t="shared" si="178"/>
        <v>-5.8452773901996801E-3</v>
      </c>
      <c r="AE215" s="1">
        <f t="shared" si="178"/>
        <v>-1.05965542285345E-2</v>
      </c>
      <c r="AF215" s="1">
        <f t="shared" si="178"/>
        <v>-1.17887092869489E-2</v>
      </c>
      <c r="AG215" s="1">
        <f t="shared" si="178"/>
        <v>-1.3616110940461E-2</v>
      </c>
      <c r="AH215" s="1">
        <f t="shared" si="178"/>
        <v>-1.5631426492638201E-2</v>
      </c>
      <c r="AI215" s="1">
        <f t="shared" si="178"/>
        <v>-1.7387323247048E-2</v>
      </c>
      <c r="AJ215" s="1">
        <f t="shared" si="178"/>
        <v>-1.8436468507257501E-2</v>
      </c>
      <c r="AK215" s="1">
        <f t="shared" si="178"/>
        <v>-2.0159085791561601E-2</v>
      </c>
      <c r="AL215" s="1">
        <f t="shared" si="178"/>
        <v>-2.2339968944584499E-2</v>
      </c>
      <c r="AM215" s="1">
        <f t="shared" si="178"/>
        <v>-2.46132471651846E-2</v>
      </c>
      <c r="AN215" s="1">
        <f t="shared" si="178"/>
        <v>-2.6613049652220899E-2</v>
      </c>
      <c r="AO215" s="1">
        <f t="shared" si="178"/>
        <v>-2.79735056045523E-2</v>
      </c>
      <c r="AP215" s="1">
        <f t="shared" si="178"/>
        <v>-3.0879598114808698E-2</v>
      </c>
      <c r="AQ215" s="1">
        <f t="shared" si="178"/>
        <v>-3.6197919378266899E-2</v>
      </c>
      <c r="AR215" s="1">
        <f t="shared" si="178"/>
        <v>-4.2379375546658597E-2</v>
      </c>
      <c r="AS215" s="1">
        <f t="shared" si="178"/>
        <v>-4.7874872771715399E-2</v>
      </c>
      <c r="AT215" s="1">
        <f t="shared" si="178"/>
        <v>-5.1135317205168701E-2</v>
      </c>
      <c r="AU215" s="1">
        <f t="shared" si="178"/>
        <v>-5.29654928257563E-2</v>
      </c>
      <c r="AV215" s="1">
        <f t="shared" si="178"/>
        <v>-5.4954101826881097E-2</v>
      </c>
      <c r="AW215" s="1">
        <f t="shared" si="178"/>
        <v>-5.70262715019055E-2</v>
      </c>
      <c r="AX215" s="1">
        <f t="shared" si="178"/>
        <v>-5.9107129144192798E-2</v>
      </c>
      <c r="AY215" s="1">
        <f t="shared" si="178"/>
        <v>-6.1121802047106301E-2</v>
      </c>
      <c r="AZ215" s="1">
        <f t="shared" si="178"/>
        <v>-6.2708364787896403E-2</v>
      </c>
      <c r="BA215" s="1">
        <f t="shared" si="178"/>
        <v>-6.4657772183927195E-2</v>
      </c>
      <c r="BB215" s="1">
        <f t="shared" si="178"/>
        <v>-6.6902131187654798E-2</v>
      </c>
      <c r="BC215" s="1">
        <f t="shared" si="178"/>
        <v>-6.9373548751535799E-2</v>
      </c>
      <c r="BD215" s="1">
        <f t="shared" si="178"/>
        <v>-7.2004131828026396E-2</v>
      </c>
      <c r="BE215" s="1">
        <f t="shared" si="178"/>
        <v>-7.6647842195276802E-2</v>
      </c>
      <c r="BF215" s="1">
        <f t="shared" si="178"/>
        <v>-8.0004464378683401E-2</v>
      </c>
      <c r="BG215" s="1">
        <f t="shared" si="178"/>
        <v>-8.2225793761323607E-2</v>
      </c>
      <c r="BH215" s="1">
        <f t="shared" si="178"/>
        <v>-4.4815593827443302E-2</v>
      </c>
      <c r="BI215" s="1">
        <f t="shared" si="178"/>
        <v>-4.6129591932359999E-2</v>
      </c>
      <c r="BJ215" s="1">
        <f t="shared" si="178"/>
        <v>-4.8251034095878699E-2</v>
      </c>
      <c r="BK215" s="1">
        <f t="shared" si="178"/>
        <v>-5.0782763072950203E-2</v>
      </c>
      <c r="BL215" s="1">
        <f t="shared" si="178"/>
        <v>-5.3327621618526E-2</v>
      </c>
      <c r="BM215" s="1">
        <f t="shared" si="178"/>
        <v>-5.5488452487557002E-2</v>
      </c>
      <c r="BN215" s="1">
        <f t="shared" si="178"/>
        <v>-5.9072450488348298E-2</v>
      </c>
      <c r="BO215" s="1">
        <f t="shared" si="178"/>
        <v>-6.3668547866469499E-2</v>
      </c>
      <c r="BP215" s="1">
        <f t="shared" si="178"/>
        <v>-6.8477061163289499E-2</v>
      </c>
      <c r="BQ215" s="1">
        <f t="shared" si="178"/>
        <v>-7.2698306920177397E-2</v>
      </c>
      <c r="BR215" s="1">
        <f t="shared" si="178"/>
        <v>-7.5532601678502204E-2</v>
      </c>
      <c r="BS215" s="1">
        <f t="shared" si="178"/>
        <v>-8.9197684119827203E-3</v>
      </c>
      <c r="BT215" s="1">
        <f t="shared" si="178"/>
        <v>-1.75291941731395E-3</v>
      </c>
      <c r="BU215" s="1">
        <f t="shared" si="178"/>
        <v>6.0602069623482196E-3</v>
      </c>
      <c r="BV215" s="1">
        <f t="shared" si="178"/>
        <v>1.34778355963266E-2</v>
      </c>
      <c r="BW215" s="1">
        <f t="shared" si="178"/>
        <v>1.9458191353943301E-2</v>
      </c>
      <c r="BX215" s="1">
        <f t="shared" ref="BX215:CH215" si="179">INDEX($CG$40:$CH$210,BX$214,1)</f>
        <v>2.2959499104521199E-2</v>
      </c>
      <c r="BY215" s="1">
        <f t="shared" si="179"/>
        <v>2.4686476642058398E-2</v>
      </c>
      <c r="BZ215" s="1">
        <f t="shared" si="179"/>
        <v>2.5795534710218899E-2</v>
      </c>
      <c r="CA215" s="1">
        <f t="shared" si="179"/>
        <v>2.62610486864574E-2</v>
      </c>
      <c r="CB215" s="1">
        <f t="shared" si="179"/>
        <v>2.6057393948228799E-2</v>
      </c>
      <c r="CC215" s="1">
        <f t="shared" si="179"/>
        <v>2.5158945872987799E-2</v>
      </c>
      <c r="CD215" s="1">
        <f t="shared" si="179"/>
        <v>2.1272683078573201E-2</v>
      </c>
      <c r="CE215" s="1">
        <f t="shared" si="179"/>
        <v>1.4613201610300299E-2</v>
      </c>
      <c r="CF215" s="1">
        <f t="shared" si="179"/>
        <v>6.87548483412818E-3</v>
      </c>
      <c r="CG215" s="1">
        <f t="shared" si="179"/>
        <v>-2.45483883983391E-4</v>
      </c>
      <c r="CH215" s="1">
        <f t="shared" si="179"/>
        <v>-5.0547211780753096E-3</v>
      </c>
      <c r="CL215" s="1">
        <f t="shared" ref="CL215:DN215" si="180">INDEX($AX$40:$AY$210,CL$214,1)</f>
        <v>0.2296584094572276</v>
      </c>
      <c r="CM215" s="1">
        <f t="shared" si="180"/>
        <v>0.22813181448334149</v>
      </c>
      <c r="CN215" s="1">
        <f t="shared" si="180"/>
        <v>0.22661223406691242</v>
      </c>
      <c r="CO215" s="1">
        <f t="shared" si="180"/>
        <v>0.22510373422441199</v>
      </c>
      <c r="CP215" s="1">
        <f t="shared" si="180"/>
        <v>0.2236103809723117</v>
      </c>
      <c r="CQ215" s="1">
        <f t="shared" si="180"/>
        <v>0.2221362403270831</v>
      </c>
      <c r="CR215" s="1">
        <f t="shared" si="180"/>
        <v>0.21762816113151817</v>
      </c>
      <c r="CS215" s="1">
        <f t="shared" si="180"/>
        <v>0.21157722901220055</v>
      </c>
      <c r="CT215" s="1">
        <f t="shared" si="180"/>
        <v>0.20531180192477075</v>
      </c>
      <c r="CU215" s="1">
        <f t="shared" si="180"/>
        <v>0.20016023782486861</v>
      </c>
      <c r="CV215" s="1">
        <f t="shared" si="180"/>
        <v>0.19745089466813509</v>
      </c>
      <c r="CW215" s="1">
        <f t="shared" si="180"/>
        <v>0.1965532217645348</v>
      </c>
      <c r="CX215" s="1">
        <f t="shared" si="180"/>
        <v>0.19559264109305499</v>
      </c>
      <c r="CY215" s="1">
        <f t="shared" si="180"/>
        <v>0.19463471007318212</v>
      </c>
      <c r="CZ215" s="1">
        <f t="shared" si="180"/>
        <v>0.19374498612440222</v>
      </c>
      <c r="DA215" s="1">
        <f t="shared" si="180"/>
        <v>0.1929890266662018</v>
      </c>
      <c r="DB215" s="1">
        <f t="shared" si="180"/>
        <v>0.1923549240269764</v>
      </c>
      <c r="DC215" s="1">
        <f t="shared" si="180"/>
        <v>0.19199577526230149</v>
      </c>
      <c r="DD215" s="1">
        <f t="shared" si="180"/>
        <v>0.1918005767765758</v>
      </c>
      <c r="DE215" s="1">
        <f t="shared" si="180"/>
        <v>0.19165832497419799</v>
      </c>
      <c r="DF215" s="1">
        <f t="shared" si="180"/>
        <v>0.19145801625956699</v>
      </c>
      <c r="DG215" s="1">
        <f t="shared" si="180"/>
        <v>0.19092942808275309</v>
      </c>
      <c r="DH215" s="1">
        <f t="shared" si="180"/>
        <v>0.19026458146194791</v>
      </c>
      <c r="DI215" s="1">
        <f t="shared" si="180"/>
        <v>0.18964681175059711</v>
      </c>
      <c r="DJ215" s="1">
        <f t="shared" si="180"/>
        <v>0.18925945430214569</v>
      </c>
      <c r="DK215" s="1">
        <f t="shared" si="180"/>
        <v>0.1892858444700396</v>
      </c>
      <c r="DL215" s="1">
        <f t="shared" si="180"/>
        <v>0.1897661900599226</v>
      </c>
      <c r="DM215" s="1">
        <f t="shared" si="180"/>
        <v>0.1904256006231683</v>
      </c>
      <c r="DN215" s="1">
        <f t="shared" si="180"/>
        <v>0.19130854537903741</v>
      </c>
      <c r="DR215" s="1">
        <f t="shared" ref="DR215:EQ215" si="181">INDEX($AT$40:$AU$210,DR$214,1)</f>
        <v>0.16213796632324701</v>
      </c>
      <c r="DS215" s="1">
        <f t="shared" si="181"/>
        <v>0.16692926293246901</v>
      </c>
      <c r="DT215" s="1">
        <f t="shared" si="181"/>
        <v>0.170686588863806</v>
      </c>
      <c r="DU215" s="1">
        <f t="shared" si="181"/>
        <v>0.17373267168026901</v>
      </c>
      <c r="DV215" s="1">
        <f t="shared" si="181"/>
        <v>0.17639023894487199</v>
      </c>
      <c r="DW215" s="1">
        <f t="shared" si="181"/>
        <v>0.17898201822062501</v>
      </c>
      <c r="DX215" s="1">
        <f t="shared" si="181"/>
        <v>0.18000596475205</v>
      </c>
      <c r="DY215" s="1">
        <f t="shared" si="181"/>
        <v>0.180647578080805</v>
      </c>
      <c r="DZ215" s="1">
        <f t="shared" si="181"/>
        <v>0.18117565494832699</v>
      </c>
      <c r="EA215" s="1">
        <f t="shared" si="181"/>
        <v>0.18185899209605</v>
      </c>
      <c r="EB215" s="1">
        <f t="shared" si="181"/>
        <v>0.18296638626541101</v>
      </c>
      <c r="EC215" s="1">
        <f t="shared" si="181"/>
        <v>0.183800626352875</v>
      </c>
      <c r="ED215" s="1">
        <f t="shared" si="181"/>
        <v>0.18469887066447099</v>
      </c>
      <c r="EE215" s="1">
        <f t="shared" si="181"/>
        <v>0.185692471012115</v>
      </c>
      <c r="EF215" s="1">
        <f t="shared" si="181"/>
        <v>0.18681277920772699</v>
      </c>
      <c r="EG215" s="1">
        <f t="shared" si="181"/>
        <v>0.188091147063223</v>
      </c>
      <c r="EH215" s="1">
        <f t="shared" si="181"/>
        <v>0.19111984711251601</v>
      </c>
      <c r="EI215" s="1">
        <f t="shared" si="181"/>
        <v>0.19452692433070501</v>
      </c>
      <c r="EJ215" s="1">
        <f t="shared" si="181"/>
        <v>0.19788222015956</v>
      </c>
      <c r="EK215" s="1">
        <f t="shared" si="181"/>
        <v>0.20075557604085101</v>
      </c>
      <c r="EL215" s="1">
        <f t="shared" si="181"/>
        <v>0.202716833416347</v>
      </c>
      <c r="EM215" s="1">
        <f t="shared" si="181"/>
        <v>0.200179042178979</v>
      </c>
      <c r="EN215" s="1">
        <f t="shared" si="181"/>
        <v>0.19882916611475601</v>
      </c>
      <c r="EO215" s="1">
        <f t="shared" si="181"/>
        <v>0.19607850982889499</v>
      </c>
      <c r="EP215" s="1">
        <f t="shared" si="181"/>
        <v>0.193387068796568</v>
      </c>
      <c r="EQ215" s="1">
        <f t="shared" si="181"/>
        <v>0.19075917877534199</v>
      </c>
    </row>
    <row r="216" spans="2:149" hidden="1" x14ac:dyDescent="0.3">
      <c r="B216" s="49"/>
      <c r="C216" s="49"/>
      <c r="D216" s="49"/>
      <c r="E216" s="49"/>
      <c r="F216" s="49"/>
      <c r="G216" s="49"/>
      <c r="H216" s="49"/>
      <c r="I216" s="49"/>
      <c r="J216" s="1" t="s">
        <v>25</v>
      </c>
      <c r="K216" s="1">
        <f>INDEX($CG$40:$CH$211,K$214,2)</f>
        <v>-8.7134291894875003E-3</v>
      </c>
      <c r="L216" s="1">
        <f t="shared" ref="L216:BW216" si="182">INDEX($CG$40:$CH$211,L$214,2)</f>
        <v>-3.6660944105459002E-3</v>
      </c>
      <c r="M216" s="1">
        <f t="shared" si="182"/>
        <v>1.8352598710926901E-3</v>
      </c>
      <c r="N216" s="1">
        <f t="shared" si="182"/>
        <v>7.3756123878047902E-3</v>
      </c>
      <c r="O216" s="1">
        <f t="shared" si="182"/>
        <v>1.2539941871967299E-2</v>
      </c>
      <c r="P216" s="1">
        <f t="shared" si="182"/>
        <v>1.6913227055956999E-2</v>
      </c>
      <c r="Q216" s="1">
        <f t="shared" si="182"/>
        <v>2.2319957334596699E-2</v>
      </c>
      <c r="R216" s="1">
        <f t="shared" si="182"/>
        <v>2.35609537370624E-2</v>
      </c>
      <c r="S216" s="1">
        <f t="shared" si="182"/>
        <v>2.1851897165705299E-2</v>
      </c>
      <c r="T216" s="1">
        <f t="shared" si="182"/>
        <v>1.8408468522876299E-2</v>
      </c>
      <c r="U216" s="1">
        <f t="shared" si="182"/>
        <v>1.44463487109269E-2</v>
      </c>
      <c r="V216" s="1">
        <f t="shared" si="182"/>
        <v>1.28874686972865E-2</v>
      </c>
      <c r="W216" s="1">
        <f t="shared" si="182"/>
        <v>1.1290469007059699E-2</v>
      </c>
      <c r="X216" s="1">
        <f t="shared" si="182"/>
        <v>9.6843420703263596E-3</v>
      </c>
      <c r="Y216" s="1">
        <f t="shared" si="182"/>
        <v>8.0980803171661307E-3</v>
      </c>
      <c r="Z216" s="1">
        <f t="shared" si="182"/>
        <v>6.5606761776588404E-3</v>
      </c>
      <c r="AA216" s="1">
        <f t="shared" si="182"/>
        <v>-2.7201553681876099E-3</v>
      </c>
      <c r="AB216" s="1">
        <f t="shared" si="182"/>
        <v>-9.0097393089193598E-3</v>
      </c>
      <c r="AC216" s="1">
        <f t="shared" si="182"/>
        <v>-1.30253210317791E-2</v>
      </c>
      <c r="AD216" s="1">
        <f t="shared" si="182"/>
        <v>-1.5484145924009299E-2</v>
      </c>
      <c r="AE216" s="1">
        <f t="shared" si="182"/>
        <v>-1.71034593728524E-2</v>
      </c>
      <c r="AF216" s="1">
        <f t="shared" si="182"/>
        <v>-1.7397117547220901E-2</v>
      </c>
      <c r="AG216" s="1">
        <f t="shared" si="182"/>
        <v>-1.78176298053896E-2</v>
      </c>
      <c r="AH216" s="1">
        <f t="shared" si="182"/>
        <v>-1.8278311709948099E-2</v>
      </c>
      <c r="AI216" s="1">
        <f t="shared" si="182"/>
        <v>-1.86924788234866E-2</v>
      </c>
      <c r="AJ216" s="1">
        <f t="shared" si="182"/>
        <v>-1.89734467085945E-2</v>
      </c>
      <c r="AK216" s="1">
        <f t="shared" si="182"/>
        <v>-2.0030840656823399E-2</v>
      </c>
      <c r="AL216" s="1">
        <f t="shared" si="182"/>
        <v>-2.19445362773069E-2</v>
      </c>
      <c r="AM216" s="1">
        <f t="shared" si="182"/>
        <v>-2.4228837153001899E-2</v>
      </c>
      <c r="AN216" s="1">
        <f t="shared" si="182"/>
        <v>-2.6398046866865199E-2</v>
      </c>
      <c r="AO216" s="1">
        <f t="shared" si="182"/>
        <v>-2.79664690018534E-2</v>
      </c>
      <c r="AP216" s="1">
        <f t="shared" si="182"/>
        <v>-3.2929193717591003E-2</v>
      </c>
      <c r="AQ216" s="1">
        <f t="shared" si="182"/>
        <v>-4.2920250317582599E-2</v>
      </c>
      <c r="AR216" s="1">
        <f t="shared" si="182"/>
        <v>-5.4862292464961798E-2</v>
      </c>
      <c r="AS216" s="1">
        <f t="shared" si="182"/>
        <v>-6.5677973822861793E-2</v>
      </c>
      <c r="AT216" s="1">
        <f t="shared" si="182"/>
        <v>-7.2289948054416006E-2</v>
      </c>
      <c r="AU216" s="1">
        <f t="shared" si="182"/>
        <v>-7.6107016233157798E-2</v>
      </c>
      <c r="AV216" s="1">
        <f t="shared" si="182"/>
        <v>-8.0091352186113796E-2</v>
      </c>
      <c r="AW216" s="1">
        <f t="shared" si="182"/>
        <v>-8.4138114600470604E-2</v>
      </c>
      <c r="AX216" s="1">
        <f t="shared" si="182"/>
        <v>-8.8142462163414495E-2</v>
      </c>
      <c r="AY216" s="1">
        <f t="shared" si="182"/>
        <v>-9.19995535621317E-2</v>
      </c>
      <c r="AZ216" s="1">
        <f t="shared" si="182"/>
        <v>-9.4594254032258102E-2</v>
      </c>
      <c r="BA216" s="1">
        <f t="shared" si="182"/>
        <v>-9.7044138778400194E-2</v>
      </c>
      <c r="BB216" s="1">
        <f t="shared" si="182"/>
        <v>-9.9302497774318502E-2</v>
      </c>
      <c r="BC216" s="1">
        <f t="shared" si="182"/>
        <v>-0.101322620993773</v>
      </c>
      <c r="BD216" s="1">
        <f t="shared" si="182"/>
        <v>-0.103057798410525</v>
      </c>
      <c r="BE216" s="1">
        <f t="shared" si="182"/>
        <v>-0.103483093931569</v>
      </c>
      <c r="BF216" s="1">
        <f t="shared" si="182"/>
        <v>-9.9986162703825598E-2</v>
      </c>
      <c r="BG216" s="1">
        <f t="shared" si="182"/>
        <v>-9.4812014515087806E-2</v>
      </c>
      <c r="BH216" s="1">
        <f t="shared" si="182"/>
        <v>-4.4992607093025702E-2</v>
      </c>
      <c r="BI216" s="1">
        <f t="shared" si="182"/>
        <v>-4.8751047762344103E-2</v>
      </c>
      <c r="BJ216" s="1">
        <f t="shared" si="182"/>
        <v>-5.3456623289739498E-2</v>
      </c>
      <c r="BK216" s="1">
        <f t="shared" si="182"/>
        <v>-5.8404534533205703E-2</v>
      </c>
      <c r="BL216" s="1">
        <f t="shared" si="182"/>
        <v>-6.2889982350736201E-2</v>
      </c>
      <c r="BM216" s="1">
        <f t="shared" si="182"/>
        <v>-6.6208167600324899E-2</v>
      </c>
      <c r="BN216" s="1">
        <f t="shared" si="182"/>
        <v>-6.9963972594181606E-2</v>
      </c>
      <c r="BO216" s="1">
        <f t="shared" si="182"/>
        <v>-7.3732272642079197E-2</v>
      </c>
      <c r="BP216" s="1">
        <f t="shared" si="182"/>
        <v>-7.7744226243778594E-2</v>
      </c>
      <c r="BQ216" s="1">
        <f t="shared" si="182"/>
        <v>-8.2230991899039901E-2</v>
      </c>
      <c r="BR216" s="1">
        <f t="shared" si="182"/>
        <v>-8.7423728107624096E-2</v>
      </c>
      <c r="BS216" s="1">
        <f t="shared" si="182"/>
        <v>3.1850755039671802E-2</v>
      </c>
      <c r="BT216" s="1">
        <f t="shared" si="182"/>
        <v>3.4755163646160901E-2</v>
      </c>
      <c r="BU216" s="1">
        <f t="shared" si="182"/>
        <v>3.5461711770340902E-2</v>
      </c>
      <c r="BV216" s="1">
        <f t="shared" si="182"/>
        <v>3.4774524472083998E-2</v>
      </c>
      <c r="BW216" s="1">
        <f t="shared" si="182"/>
        <v>3.3497726811262202E-2</v>
      </c>
      <c r="BX216" s="1">
        <f t="shared" ref="BX216:CH216" si="183">INDEX($CG$40:$CH$211,BX$214,2)</f>
        <v>3.2435443847747797E-2</v>
      </c>
      <c r="BY216" s="1">
        <f t="shared" si="183"/>
        <v>3.1231127262125399E-2</v>
      </c>
      <c r="BZ216" s="1">
        <f t="shared" si="183"/>
        <v>2.93451957167996E-2</v>
      </c>
      <c r="CA216" s="1">
        <f t="shared" si="183"/>
        <v>2.7186422952373002E-2</v>
      </c>
      <c r="CB216" s="1">
        <f t="shared" si="183"/>
        <v>2.51635827094484E-2</v>
      </c>
      <c r="CC216" s="1">
        <f t="shared" si="183"/>
        <v>2.3685448728628201E-2</v>
      </c>
      <c r="CD216" s="1">
        <f t="shared" si="183"/>
        <v>2.2871277189758201E-2</v>
      </c>
      <c r="CE216" s="1">
        <f t="shared" si="183"/>
        <v>2.3200695948478699E-2</v>
      </c>
      <c r="CF216" s="1">
        <f t="shared" si="183"/>
        <v>2.3880561926008501E-2</v>
      </c>
      <c r="CG216" s="1">
        <f t="shared" si="183"/>
        <v>2.4117732043566101E-2</v>
      </c>
      <c r="CH216" s="1">
        <f t="shared" si="183"/>
        <v>2.3119063222370301E-2</v>
      </c>
      <c r="CL216" s="1">
        <f>INDEX($AX$40:$AY$211,CL$214,2)</f>
        <v>-0.23917643584411977</v>
      </c>
      <c r="CM216" s="1">
        <f t="shared" ref="CM216:DN216" si="184">INDEX($AX$40:$AY$211,CM$214,2)</f>
        <v>-0.23931373188503396</v>
      </c>
      <c r="CN216" s="1">
        <f t="shared" si="184"/>
        <v>-0.23969655906994988</v>
      </c>
      <c r="CO216" s="1">
        <f t="shared" si="184"/>
        <v>-0.24022205366446608</v>
      </c>
      <c r="CP216" s="1">
        <f t="shared" si="184"/>
        <v>-0.24078735193418097</v>
      </c>
      <c r="CQ216" s="1">
        <f t="shared" si="184"/>
        <v>-0.24128959014469278</v>
      </c>
      <c r="CR216" s="1">
        <f t="shared" si="184"/>
        <v>-0.24304441481346831</v>
      </c>
      <c r="CS216" s="1">
        <f t="shared" si="184"/>
        <v>-0.24584544076081158</v>
      </c>
      <c r="CT216" s="1">
        <f t="shared" si="184"/>
        <v>-0.2489405222540321</v>
      </c>
      <c r="CU216" s="1">
        <f t="shared" si="184"/>
        <v>-0.25157751356043911</v>
      </c>
      <c r="CV216" s="1">
        <f t="shared" si="184"/>
        <v>-0.2530042689473419</v>
      </c>
      <c r="CW216" s="1">
        <f t="shared" si="184"/>
        <v>-0.25351624213531349</v>
      </c>
      <c r="CX216" s="1">
        <f t="shared" si="184"/>
        <v>-0.25411330336674842</v>
      </c>
      <c r="CY216" s="1">
        <f t="shared" si="184"/>
        <v>-0.25476867763968952</v>
      </c>
      <c r="CZ216" s="1">
        <f t="shared" si="184"/>
        <v>-0.25545558995217904</v>
      </c>
      <c r="DA216" s="1">
        <f t="shared" si="184"/>
        <v>-0.25614726530225945</v>
      </c>
      <c r="DB216" s="1">
        <f t="shared" si="184"/>
        <v>-0.25685047039938319</v>
      </c>
      <c r="DC216" s="1">
        <f t="shared" si="184"/>
        <v>-0.25740012278017843</v>
      </c>
      <c r="DD216" s="1">
        <f t="shared" si="184"/>
        <v>-0.25795258582927616</v>
      </c>
      <c r="DE216" s="1">
        <f t="shared" si="184"/>
        <v>-0.2586642229313067</v>
      </c>
      <c r="DF216" s="1">
        <f t="shared" si="184"/>
        <v>-0.25969139747090042</v>
      </c>
      <c r="DG216" s="1">
        <f t="shared" si="184"/>
        <v>-0.26148461147488422</v>
      </c>
      <c r="DH216" s="1">
        <f t="shared" si="184"/>
        <v>-0.2632133837784762</v>
      </c>
      <c r="DI216" s="1">
        <f t="shared" si="184"/>
        <v>-0.2649393069462902</v>
      </c>
      <c r="DJ216" s="1">
        <f t="shared" si="184"/>
        <v>-0.26672397354293975</v>
      </c>
      <c r="DK216" s="1">
        <f t="shared" si="184"/>
        <v>-0.26862897613303838</v>
      </c>
      <c r="DL216" s="1">
        <f t="shared" si="184"/>
        <v>-0.27123603521712697</v>
      </c>
      <c r="DM216" s="1">
        <f t="shared" si="184"/>
        <v>-0.2736274975026935</v>
      </c>
      <c r="DN216" s="1">
        <f t="shared" si="184"/>
        <v>-0.27586723773233157</v>
      </c>
      <c r="DR216" s="1">
        <f>INDEX($AT$40:$AU$211,DR$214,2)</f>
        <v>-0.22314288684938999</v>
      </c>
      <c r="DS216" s="1">
        <f t="shared" ref="DS216:EQ216" si="185">INDEX($AT$40:$AU$211,DS$214,2)</f>
        <v>-0.22991247585593499</v>
      </c>
      <c r="DT216" s="1">
        <f t="shared" si="185"/>
        <v>-0.23553995908800199</v>
      </c>
      <c r="DU216" s="1">
        <f t="shared" si="185"/>
        <v>-0.240382004926632</v>
      </c>
      <c r="DV216" s="1">
        <f t="shared" si="185"/>
        <v>-0.24479528175287199</v>
      </c>
      <c r="DW216" s="1">
        <f t="shared" si="185"/>
        <v>-0.24913645794776701</v>
      </c>
      <c r="DX216" s="1">
        <f t="shared" si="185"/>
        <v>-0.25125026641485798</v>
      </c>
      <c r="DY216" s="1">
        <f t="shared" si="185"/>
        <v>-0.25328756148626902</v>
      </c>
      <c r="DZ216" s="1">
        <f t="shared" si="185"/>
        <v>-0.25528492094606797</v>
      </c>
      <c r="EA216" s="1">
        <f t="shared" si="185"/>
        <v>-0.25727892257831902</v>
      </c>
      <c r="EB216" s="1">
        <f t="shared" si="185"/>
        <v>-0.25930614416709202</v>
      </c>
      <c r="EC216" s="1">
        <f t="shared" si="185"/>
        <v>-0.260669577101385</v>
      </c>
      <c r="ED216" s="1">
        <f t="shared" si="185"/>
        <v>-0.26223875309995898</v>
      </c>
      <c r="EE216" s="1">
        <f t="shared" si="185"/>
        <v>-0.26378678888539298</v>
      </c>
      <c r="EF216" s="1">
        <f t="shared" si="185"/>
        <v>-0.26508680118027</v>
      </c>
      <c r="EG216" s="1">
        <f t="shared" si="185"/>
        <v>-0.26591190670716802</v>
      </c>
      <c r="EH216" s="1">
        <f t="shared" si="185"/>
        <v>-0.26660569474439599</v>
      </c>
      <c r="EI216" s="1">
        <f t="shared" si="185"/>
        <v>-0.26668902336918698</v>
      </c>
      <c r="EJ216" s="1">
        <f t="shared" si="185"/>
        <v>-0.266198017514715</v>
      </c>
      <c r="EK216" s="1">
        <f t="shared" si="185"/>
        <v>-0.265168802114155</v>
      </c>
      <c r="EL216" s="1">
        <f t="shared" si="185"/>
        <v>-0.26363750210067899</v>
      </c>
      <c r="EM216" s="1">
        <f t="shared" si="185"/>
        <v>-0.23507121169489001</v>
      </c>
      <c r="EN216" s="1">
        <f t="shared" si="185"/>
        <v>-0.23377561451200199</v>
      </c>
      <c r="EO216" s="1">
        <f t="shared" si="185"/>
        <v>-0.231233845158206</v>
      </c>
      <c r="EP216" s="1">
        <f t="shared" si="185"/>
        <v>-0.22855102046695699</v>
      </c>
      <c r="EQ216" s="1">
        <f t="shared" si="185"/>
        <v>-0.22578568850644101</v>
      </c>
    </row>
    <row r="217" spans="2:149" hidden="1" x14ac:dyDescent="0.3">
      <c r="B217" s="49"/>
      <c r="C217" s="49"/>
      <c r="D217" s="49"/>
      <c r="E217" s="49"/>
      <c r="F217" s="49"/>
      <c r="G217" s="49"/>
      <c r="H217" s="49"/>
      <c r="I217" s="49"/>
      <c r="K217" s="10" t="str">
        <f>IF(MOD(COUNTIF(K218:K403,TRUE),2)=0,"Outside","Inside")</f>
        <v>Outside</v>
      </c>
      <c r="L217" s="10" t="str">
        <f t="shared" ref="L217:Y217" si="186">IF(MOD(COUNTIF(L218:L403,TRUE),2)=0,"Outside","Inside")</f>
        <v>Outside</v>
      </c>
      <c r="M217" s="10" t="str">
        <f t="shared" si="186"/>
        <v>Outside</v>
      </c>
      <c r="N217" s="10" t="str">
        <f t="shared" si="186"/>
        <v>Outside</v>
      </c>
      <c r="O217" s="10" t="str">
        <f t="shared" si="186"/>
        <v>Outside</v>
      </c>
      <c r="P217" s="10" t="str">
        <f t="shared" si="186"/>
        <v>Outside</v>
      </c>
      <c r="Q217" s="10" t="str">
        <f t="shared" si="186"/>
        <v>Outside</v>
      </c>
      <c r="R217" s="10" t="str">
        <f t="shared" si="186"/>
        <v>Outside</v>
      </c>
      <c r="S217" s="10" t="str">
        <f t="shared" si="186"/>
        <v>Outside</v>
      </c>
      <c r="T217" s="10" t="str">
        <f t="shared" si="186"/>
        <v>Inside</v>
      </c>
      <c r="U217" s="10" t="str">
        <f t="shared" si="186"/>
        <v>Inside</v>
      </c>
      <c r="V217" s="10" t="str">
        <f t="shared" si="186"/>
        <v>Inside</v>
      </c>
      <c r="W217" s="10" t="str">
        <f t="shared" si="186"/>
        <v>Inside</v>
      </c>
      <c r="X217" s="10" t="str">
        <f t="shared" si="186"/>
        <v>Inside</v>
      </c>
      <c r="Y217" s="10" t="str">
        <f t="shared" si="186"/>
        <v>Inside</v>
      </c>
      <c r="Z217" s="10" t="str">
        <f t="shared" ref="Z217:AT217" si="187">IF(MOD(COUNTIF(Z218:Z403,TRUE),2)=0,"Outside","Inside")</f>
        <v>Inside</v>
      </c>
      <c r="AA217" s="10" t="str">
        <f t="shared" si="187"/>
        <v>Inside</v>
      </c>
      <c r="AB217" s="10" t="str">
        <f t="shared" si="187"/>
        <v>Inside</v>
      </c>
      <c r="AC217" s="10" t="str">
        <f t="shared" si="187"/>
        <v>Inside</v>
      </c>
      <c r="AD217" s="10" t="str">
        <f t="shared" si="187"/>
        <v>Inside</v>
      </c>
      <c r="AE217" s="10" t="str">
        <f t="shared" si="187"/>
        <v>Inside</v>
      </c>
      <c r="AF217" s="10" t="str">
        <f t="shared" si="187"/>
        <v>Inside</v>
      </c>
      <c r="AG217" s="10" t="str">
        <f t="shared" si="187"/>
        <v>Outside</v>
      </c>
      <c r="AH217" s="10" t="str">
        <f t="shared" si="187"/>
        <v>Outside</v>
      </c>
      <c r="AI217" s="10" t="str">
        <f t="shared" si="187"/>
        <v>Outside</v>
      </c>
      <c r="AJ217" s="10" t="str">
        <f t="shared" si="187"/>
        <v>Outside</v>
      </c>
      <c r="AK217" s="10" t="str">
        <f t="shared" si="187"/>
        <v>Outside</v>
      </c>
      <c r="AL217" s="10" t="str">
        <f t="shared" si="187"/>
        <v>Outside</v>
      </c>
      <c r="AM217" s="10" t="str">
        <f t="shared" si="187"/>
        <v>Outside</v>
      </c>
      <c r="AN217" s="10" t="str">
        <f t="shared" si="187"/>
        <v>Outside</v>
      </c>
      <c r="AO217" s="10" t="str">
        <f t="shared" si="187"/>
        <v>Outside</v>
      </c>
      <c r="AP217" s="10" t="str">
        <f t="shared" si="187"/>
        <v>Outside</v>
      </c>
      <c r="AQ217" s="10" t="str">
        <f t="shared" si="187"/>
        <v>Outside</v>
      </c>
      <c r="AR217" s="10" t="str">
        <f t="shared" si="187"/>
        <v>Outside</v>
      </c>
      <c r="AS217" s="10" t="str">
        <f t="shared" si="187"/>
        <v>Outside</v>
      </c>
      <c r="AT217" s="10" t="str">
        <f t="shared" si="187"/>
        <v>Outside</v>
      </c>
      <c r="AU217" s="10" t="str">
        <f t="shared" ref="AU217:AZ217" si="188">IF(MOD(COUNTIF(AU218:AU403,TRUE),2)=0,"Outside","Inside")</f>
        <v>Outside</v>
      </c>
      <c r="AV217" s="10" t="str">
        <f t="shared" si="188"/>
        <v>Outside</v>
      </c>
      <c r="AW217" s="10" t="str">
        <f t="shared" si="188"/>
        <v>Outside</v>
      </c>
      <c r="AX217" s="10" t="str">
        <f t="shared" si="188"/>
        <v>Outside</v>
      </c>
      <c r="AY217" s="10" t="str">
        <f t="shared" si="188"/>
        <v>Outside</v>
      </c>
      <c r="AZ217" s="10" t="str">
        <f t="shared" si="188"/>
        <v>Outside</v>
      </c>
      <c r="BA217" s="10" t="str">
        <f t="shared" ref="BA217:BG217" si="189">IF(MOD(COUNTIF(BA218:BA403,TRUE),2)=0,"Outside","Inside")</f>
        <v>Outside</v>
      </c>
      <c r="BB217" s="10" t="str">
        <f t="shared" si="189"/>
        <v>Outside</v>
      </c>
      <c r="BC217" s="10" t="str">
        <f t="shared" si="189"/>
        <v>Outside</v>
      </c>
      <c r="BD217" s="10" t="str">
        <f t="shared" si="189"/>
        <v>Outside</v>
      </c>
      <c r="BE217" s="10" t="str">
        <f t="shared" si="189"/>
        <v>Outside</v>
      </c>
      <c r="BF217" s="10" t="str">
        <f t="shared" si="189"/>
        <v>Outside</v>
      </c>
      <c r="BG217" s="10" t="str">
        <f t="shared" si="189"/>
        <v>Outside</v>
      </c>
      <c r="BH217" s="10" t="str">
        <f t="shared" ref="BH217:BR217" si="190">IF(MOD(COUNTIF(BH218:BH403,TRUE),2)=0,"Outside","Inside")</f>
        <v>Outside</v>
      </c>
      <c r="BI217" s="10" t="str">
        <f t="shared" si="190"/>
        <v>Outside</v>
      </c>
      <c r="BJ217" s="10" t="str">
        <f t="shared" si="190"/>
        <v>Outside</v>
      </c>
      <c r="BK217" s="10" t="str">
        <f t="shared" si="190"/>
        <v>Outside</v>
      </c>
      <c r="BL217" s="10" t="str">
        <f t="shared" si="190"/>
        <v>Outside</v>
      </c>
      <c r="BM217" s="10" t="str">
        <f t="shared" si="190"/>
        <v>Outside</v>
      </c>
      <c r="BN217" s="10" t="str">
        <f t="shared" si="190"/>
        <v>Outside</v>
      </c>
      <c r="BO217" s="10" t="str">
        <f t="shared" si="190"/>
        <v>Outside</v>
      </c>
      <c r="BP217" s="10" t="str">
        <f t="shared" si="190"/>
        <v>Outside</v>
      </c>
      <c r="BQ217" s="10" t="str">
        <f t="shared" si="190"/>
        <v>Outside</v>
      </c>
      <c r="BR217" s="10" t="str">
        <f t="shared" si="190"/>
        <v>Outside</v>
      </c>
      <c r="BS217" s="10" t="str">
        <f t="shared" ref="BS217:CA217" si="191">IF(MOD(COUNTIF(BS218:BS403,TRUE),2)=0,"Outside","Inside")</f>
        <v>Outside</v>
      </c>
      <c r="BT217" s="10" t="str">
        <f t="shared" si="191"/>
        <v>Outside</v>
      </c>
      <c r="BU217" s="10" t="str">
        <f t="shared" si="191"/>
        <v>Outside</v>
      </c>
      <c r="BV217" s="10" t="str">
        <f t="shared" si="191"/>
        <v>Outside</v>
      </c>
      <c r="BW217" s="10" t="str">
        <f t="shared" si="191"/>
        <v>Outside</v>
      </c>
      <c r="BX217" s="10" t="str">
        <f t="shared" si="191"/>
        <v>Outside</v>
      </c>
      <c r="BY217" s="10" t="str">
        <f t="shared" si="191"/>
        <v>Outside</v>
      </c>
      <c r="BZ217" s="10" t="str">
        <f t="shared" si="191"/>
        <v>Outside</v>
      </c>
      <c r="CA217" s="10" t="str">
        <f t="shared" si="191"/>
        <v>Outside</v>
      </c>
      <c r="CB217" s="10" t="str">
        <f t="shared" ref="CB217:CH217" si="192">IF(MOD(COUNTIF(CB218:CB403,TRUE),2)=0,"Outside","Inside")</f>
        <v>Outside</v>
      </c>
      <c r="CC217" s="10" t="str">
        <f t="shared" si="192"/>
        <v>Outside</v>
      </c>
      <c r="CD217" s="10" t="str">
        <f t="shared" si="192"/>
        <v>Outside</v>
      </c>
      <c r="CE217" s="10" t="str">
        <f t="shared" si="192"/>
        <v>Outside</v>
      </c>
      <c r="CF217" s="10" t="str">
        <f t="shared" si="192"/>
        <v>Outside</v>
      </c>
      <c r="CG217" s="10" t="str">
        <f t="shared" si="192"/>
        <v>Outside</v>
      </c>
      <c r="CH217" s="10" t="str">
        <f t="shared" si="192"/>
        <v>Outside</v>
      </c>
      <c r="CL217" s="10" t="str">
        <f>IF(MOD(COUNTIF(CL218:CL403,TRUE),2)=0,"Outside","Inside")</f>
        <v>Outside</v>
      </c>
      <c r="CM217" s="10" t="str">
        <f t="shared" ref="CM217:DH217" si="193">IF(MOD(COUNTIF(CM218:CM403,TRUE),2)=0,"Outside","Inside")</f>
        <v>Outside</v>
      </c>
      <c r="CN217" s="10" t="str">
        <f t="shared" si="193"/>
        <v>Outside</v>
      </c>
      <c r="CO217" s="10" t="str">
        <f t="shared" si="193"/>
        <v>Outside</v>
      </c>
      <c r="CP217" s="10" t="str">
        <f t="shared" si="193"/>
        <v>Outside</v>
      </c>
      <c r="CQ217" s="10" t="str">
        <f t="shared" si="193"/>
        <v>Outside</v>
      </c>
      <c r="CR217" s="10" t="str">
        <f t="shared" si="193"/>
        <v>Inside</v>
      </c>
      <c r="CS217" s="10" t="str">
        <f t="shared" si="193"/>
        <v>Inside</v>
      </c>
      <c r="CT217" s="10" t="str">
        <f t="shared" si="193"/>
        <v>Inside</v>
      </c>
      <c r="CU217" s="10" t="str">
        <f t="shared" si="193"/>
        <v>Inside</v>
      </c>
      <c r="CV217" s="10" t="str">
        <f t="shared" si="193"/>
        <v>Inside</v>
      </c>
      <c r="CW217" s="10" t="str">
        <f t="shared" si="193"/>
        <v>Inside</v>
      </c>
      <c r="CX217" s="10" t="str">
        <f t="shared" si="193"/>
        <v>Inside</v>
      </c>
      <c r="CY217" s="10" t="str">
        <f t="shared" si="193"/>
        <v>Inside</v>
      </c>
      <c r="CZ217" s="10" t="str">
        <f t="shared" si="193"/>
        <v>Inside</v>
      </c>
      <c r="DA217" s="10" t="str">
        <f t="shared" si="193"/>
        <v>Inside</v>
      </c>
      <c r="DB217" s="10" t="str">
        <f t="shared" si="193"/>
        <v>Outside</v>
      </c>
      <c r="DC217" s="10" t="str">
        <f t="shared" si="193"/>
        <v>Outside</v>
      </c>
      <c r="DD217" s="10" t="str">
        <f t="shared" si="193"/>
        <v>Outside</v>
      </c>
      <c r="DE217" s="10" t="str">
        <f t="shared" si="193"/>
        <v>Outside</v>
      </c>
      <c r="DF217" s="10" t="str">
        <f t="shared" si="193"/>
        <v>Outside</v>
      </c>
      <c r="DG217" s="10" t="str">
        <f t="shared" si="193"/>
        <v>Outside</v>
      </c>
      <c r="DH217" s="10" t="str">
        <f t="shared" si="193"/>
        <v>Outside</v>
      </c>
      <c r="DI217" s="10" t="str">
        <f t="shared" ref="DI217" si="194">IF(MOD(COUNTIF(DI218:DI403,TRUE),2)=0,"Outside","Inside")</f>
        <v>Outside</v>
      </c>
      <c r="DJ217" s="10" t="str">
        <f t="shared" ref="DJ217" si="195">IF(MOD(COUNTIF(DJ218:DJ403,TRUE),2)=0,"Outside","Inside")</f>
        <v>Outside</v>
      </c>
      <c r="DK217" s="10" t="str">
        <f t="shared" ref="DK217" si="196">IF(MOD(COUNTIF(DK218:DK403,TRUE),2)=0,"Outside","Inside")</f>
        <v>Outside</v>
      </c>
      <c r="DL217" s="10" t="str">
        <f t="shared" ref="DL217" si="197">IF(MOD(COUNTIF(DL218:DL403,TRUE),2)=0,"Outside","Inside")</f>
        <v>Outside</v>
      </c>
      <c r="DM217" s="10" t="str">
        <f t="shared" ref="DM217" si="198">IF(MOD(COUNTIF(DM218:DM403,TRUE),2)=0,"Outside","Inside")</f>
        <v>Outside</v>
      </c>
      <c r="DN217" s="10" t="str">
        <f t="shared" ref="DN217" si="199">IF(MOD(COUNTIF(DN218:DN403,TRUE),2)=0,"Outside","Inside")</f>
        <v>Outside</v>
      </c>
      <c r="DO217" s="10"/>
      <c r="DR217" s="10" t="str">
        <f t="shared" ref="DR217" si="200">IF(MOD(COUNTIF(DR218:DR403,TRUE),2)=0,"Outside","Inside")</f>
        <v>Outside</v>
      </c>
      <c r="DS217" s="10" t="str">
        <f t="shared" ref="DS217" si="201">IF(MOD(COUNTIF(DS218:DS403,TRUE),2)=0,"Outside","Inside")</f>
        <v>Outside</v>
      </c>
      <c r="DT217" s="10" t="str">
        <f t="shared" ref="DT217" si="202">IF(MOD(COUNTIF(DT218:DT403,TRUE),2)=0,"Outside","Inside")</f>
        <v>Outside</v>
      </c>
      <c r="DU217" s="10" t="str">
        <f t="shared" ref="DU217" si="203">IF(MOD(COUNTIF(DU218:DU403,TRUE),2)=0,"Outside","Inside")</f>
        <v>Outside</v>
      </c>
      <c r="DV217" s="10" t="str">
        <f t="shared" ref="DV217" si="204">IF(MOD(COUNTIF(DV218:DV403,TRUE),2)=0,"Outside","Inside")</f>
        <v>Outside</v>
      </c>
      <c r="DW217" s="10" t="str">
        <f t="shared" ref="DW217" si="205">IF(MOD(COUNTIF(DW218:DW403,TRUE),2)=0,"Outside","Inside")</f>
        <v>Outside</v>
      </c>
      <c r="DX217" s="10" t="str">
        <f t="shared" ref="DX217" si="206">IF(MOD(COUNTIF(DX218:DX403,TRUE),2)=0,"Outside","Inside")</f>
        <v>Outside</v>
      </c>
      <c r="DY217" s="10" t="str">
        <f t="shared" ref="DY217" si="207">IF(MOD(COUNTIF(DY218:DY403,TRUE),2)=0,"Outside","Inside")</f>
        <v>Outside</v>
      </c>
      <c r="DZ217" s="10" t="str">
        <f t="shared" ref="DZ217" si="208">IF(MOD(COUNTIF(DZ218:DZ403,TRUE),2)=0,"Outside","Inside")</f>
        <v>Outside</v>
      </c>
      <c r="EA217" s="10" t="str">
        <f t="shared" ref="EA217" si="209">IF(MOD(COUNTIF(EA218:EA403,TRUE),2)=0,"Outside","Inside")</f>
        <v>Outside</v>
      </c>
      <c r="EB217" s="10" t="str">
        <f t="shared" ref="EB217" si="210">IF(MOD(COUNTIF(EB218:EB403,TRUE),2)=0,"Outside","Inside")</f>
        <v>Outside</v>
      </c>
      <c r="EC217" s="10" t="str">
        <f t="shared" ref="EC217" si="211">IF(MOD(COUNTIF(EC218:EC403,TRUE),2)=0,"Outside","Inside")</f>
        <v>Outside</v>
      </c>
      <c r="ED217" s="10" t="str">
        <f t="shared" ref="ED217" si="212">IF(MOD(COUNTIF(ED218:ED403,TRUE),2)=0,"Outside","Inside")</f>
        <v>Outside</v>
      </c>
      <c r="EE217" s="10" t="str">
        <f t="shared" ref="EE217" si="213">IF(MOD(COUNTIF(EE218:EE403,TRUE),2)=0,"Outside","Inside")</f>
        <v>Outside</v>
      </c>
      <c r="EF217" s="10" t="str">
        <f t="shared" ref="EF217" si="214">IF(MOD(COUNTIF(EF218:EF403,TRUE),2)=0,"Outside","Inside")</f>
        <v>Outside</v>
      </c>
      <c r="EG217" s="10" t="str">
        <f t="shared" ref="EG217" si="215">IF(MOD(COUNTIF(EG218:EG403,TRUE),2)=0,"Outside","Inside")</f>
        <v>Outside</v>
      </c>
      <c r="EH217" s="10" t="str">
        <f t="shared" ref="EH217" si="216">IF(MOD(COUNTIF(EH218:EH403,TRUE),2)=0,"Outside","Inside")</f>
        <v>Inside</v>
      </c>
      <c r="EI217" s="10" t="str">
        <f t="shared" ref="EI217" si="217">IF(MOD(COUNTIF(EI218:EI403,TRUE),2)=0,"Outside","Inside")</f>
        <v>Inside</v>
      </c>
      <c r="EJ217" s="10" t="str">
        <f t="shared" ref="EJ217" si="218">IF(MOD(COUNTIF(EJ218:EJ403,TRUE),2)=0,"Outside","Inside")</f>
        <v>Inside</v>
      </c>
      <c r="EK217" s="10" t="str">
        <f t="shared" ref="EK217" si="219">IF(MOD(COUNTIF(EK218:EK403,TRUE),2)=0,"Outside","Inside")</f>
        <v>Inside</v>
      </c>
      <c r="EL217" s="10" t="str">
        <f t="shared" ref="EL217" si="220">IF(MOD(COUNTIF(EL218:EL403,TRUE),2)=0,"Outside","Inside")</f>
        <v>Inside</v>
      </c>
      <c r="EM217" s="10" t="str">
        <f t="shared" ref="EM217" si="221">IF(MOD(COUNTIF(EM218:EM403,TRUE),2)=0,"Outside","Inside")</f>
        <v>Outside</v>
      </c>
      <c r="EN217" s="10" t="str">
        <f t="shared" ref="EN217" si="222">IF(MOD(COUNTIF(EN218:EN403,TRUE),2)=0,"Outside","Inside")</f>
        <v>Outside</v>
      </c>
      <c r="EO217" s="10" t="str">
        <f t="shared" ref="EO217" si="223">IF(MOD(COUNTIF(EO218:EO403,TRUE),2)=0,"Outside","Inside")</f>
        <v>Outside</v>
      </c>
      <c r="EP217" s="10" t="str">
        <f t="shared" ref="EP217" si="224">IF(MOD(COUNTIF(EP218:EP403,TRUE),2)=0,"Outside","Inside")</f>
        <v>Outside</v>
      </c>
      <c r="EQ217" s="10" t="str">
        <f t="shared" ref="EQ217" si="225">IF(MOD(COUNTIF(EQ218:EQ403,TRUE),2)=0,"Outside","Inside")</f>
        <v>Outside</v>
      </c>
    </row>
    <row r="218" spans="2:149" hidden="1" x14ac:dyDescent="0.3">
      <c r="B218" s="49"/>
      <c r="C218" s="53"/>
      <c r="D218" s="53"/>
      <c r="E218" s="49"/>
      <c r="F218" s="49"/>
      <c r="G218" s="49"/>
      <c r="H218" s="49"/>
      <c r="I218" s="49"/>
      <c r="J218" s="1">
        <v>1</v>
      </c>
      <c r="K218" s="10" t="b">
        <f t="shared" ref="K218:AP218" si="226">IF(AND(K$216&gt;MIN($AU40:$AU41), K$216&lt;MAX($AU40:$AU41)),IF((($AT41-$AT40)/($AU41-$AU40)*(K$216-$AU40)+$AT40)&lt;K$215,TRUE,FALSE))</f>
        <v>0</v>
      </c>
      <c r="L218" s="10" t="b">
        <f t="shared" si="226"/>
        <v>0</v>
      </c>
      <c r="M218" s="10" t="b">
        <f t="shared" si="226"/>
        <v>0</v>
      </c>
      <c r="N218" s="10" t="b">
        <f t="shared" si="226"/>
        <v>0</v>
      </c>
      <c r="O218" s="10" t="b">
        <f t="shared" si="226"/>
        <v>0</v>
      </c>
      <c r="P218" s="10" t="b">
        <f t="shared" si="226"/>
        <v>0</v>
      </c>
      <c r="Q218" s="10" t="b">
        <f t="shared" si="226"/>
        <v>0</v>
      </c>
      <c r="R218" s="10" t="b">
        <f t="shared" si="226"/>
        <v>0</v>
      </c>
      <c r="S218" s="10" t="b">
        <f t="shared" si="226"/>
        <v>0</v>
      </c>
      <c r="T218" s="10" t="b">
        <f t="shared" si="226"/>
        <v>0</v>
      </c>
      <c r="U218" s="10" t="b">
        <f t="shared" si="226"/>
        <v>0</v>
      </c>
      <c r="V218" s="10" t="b">
        <f t="shared" si="226"/>
        <v>0</v>
      </c>
      <c r="W218" s="10" t="b">
        <f t="shared" si="226"/>
        <v>0</v>
      </c>
      <c r="X218" s="10" t="b">
        <f t="shared" si="226"/>
        <v>0</v>
      </c>
      <c r="Y218" s="10" t="b">
        <f t="shared" si="226"/>
        <v>0</v>
      </c>
      <c r="Z218" s="10" t="b">
        <f t="shared" si="226"/>
        <v>0</v>
      </c>
      <c r="AA218" s="10" t="b">
        <f t="shared" si="226"/>
        <v>0</v>
      </c>
      <c r="AB218" s="10" t="b">
        <f t="shared" si="226"/>
        <v>0</v>
      </c>
      <c r="AC218" s="10" t="b">
        <f t="shared" si="226"/>
        <v>0</v>
      </c>
      <c r="AD218" s="10" t="b">
        <f t="shared" si="226"/>
        <v>0</v>
      </c>
      <c r="AE218" s="10" t="b">
        <f t="shared" si="226"/>
        <v>0</v>
      </c>
      <c r="AF218" s="10" t="b">
        <f t="shared" si="226"/>
        <v>0</v>
      </c>
      <c r="AG218" s="10" t="b">
        <f t="shared" si="226"/>
        <v>0</v>
      </c>
      <c r="AH218" s="10" t="b">
        <f t="shared" si="226"/>
        <v>0</v>
      </c>
      <c r="AI218" s="10" t="b">
        <f t="shared" si="226"/>
        <v>0</v>
      </c>
      <c r="AJ218" s="10" t="b">
        <f t="shared" si="226"/>
        <v>0</v>
      </c>
      <c r="AK218" s="10" t="b">
        <f t="shared" si="226"/>
        <v>0</v>
      </c>
      <c r="AL218" s="10" t="b">
        <f t="shared" si="226"/>
        <v>0</v>
      </c>
      <c r="AM218" s="10" t="b">
        <f t="shared" si="226"/>
        <v>0</v>
      </c>
      <c r="AN218" s="10" t="b">
        <f t="shared" si="226"/>
        <v>0</v>
      </c>
      <c r="AO218" s="10" t="b">
        <f t="shared" si="226"/>
        <v>0</v>
      </c>
      <c r="AP218" s="10" t="b">
        <f t="shared" si="226"/>
        <v>0</v>
      </c>
      <c r="AQ218" s="10" t="b">
        <f t="shared" ref="AQ218:BV218" si="227">IF(AND(AQ$216&gt;MIN($AU40:$AU41), AQ$216&lt;MAX($AU40:$AU41)),IF((($AT41-$AT40)/($AU41-$AU40)*(AQ$216-$AU40)+$AT40)&lt;AQ$215,TRUE,FALSE))</f>
        <v>0</v>
      </c>
      <c r="AR218" s="10" t="b">
        <f t="shared" si="227"/>
        <v>0</v>
      </c>
      <c r="AS218" s="10" t="b">
        <f t="shared" si="227"/>
        <v>0</v>
      </c>
      <c r="AT218" s="10" t="b">
        <f t="shared" si="227"/>
        <v>0</v>
      </c>
      <c r="AU218" s="10" t="b">
        <f t="shared" si="227"/>
        <v>0</v>
      </c>
      <c r="AV218" s="10" t="b">
        <f t="shared" si="227"/>
        <v>0</v>
      </c>
      <c r="AW218" s="10" t="b">
        <f t="shared" si="227"/>
        <v>0</v>
      </c>
      <c r="AX218" s="10" t="b">
        <f t="shared" si="227"/>
        <v>0</v>
      </c>
      <c r="AY218" s="10" t="b">
        <f t="shared" si="227"/>
        <v>0</v>
      </c>
      <c r="AZ218" s="10" t="b">
        <f t="shared" si="227"/>
        <v>0</v>
      </c>
      <c r="BA218" s="10" t="b">
        <f t="shared" si="227"/>
        <v>0</v>
      </c>
      <c r="BB218" s="10" t="b">
        <f t="shared" si="227"/>
        <v>0</v>
      </c>
      <c r="BC218" s="10" t="b">
        <f t="shared" si="227"/>
        <v>0</v>
      </c>
      <c r="BD218" s="10" t="b">
        <f t="shared" si="227"/>
        <v>0</v>
      </c>
      <c r="BE218" s="10" t="b">
        <f t="shared" si="227"/>
        <v>0</v>
      </c>
      <c r="BF218" s="10" t="b">
        <f t="shared" si="227"/>
        <v>0</v>
      </c>
      <c r="BG218" s="10" t="b">
        <f t="shared" si="227"/>
        <v>0</v>
      </c>
      <c r="BH218" s="10" t="b">
        <f t="shared" si="227"/>
        <v>0</v>
      </c>
      <c r="BI218" s="10" t="b">
        <f t="shared" si="227"/>
        <v>0</v>
      </c>
      <c r="BJ218" s="10" t="b">
        <f t="shared" si="227"/>
        <v>0</v>
      </c>
      <c r="BK218" s="10" t="b">
        <f t="shared" si="227"/>
        <v>0</v>
      </c>
      <c r="BL218" s="10" t="b">
        <f t="shared" si="227"/>
        <v>0</v>
      </c>
      <c r="BM218" s="10" t="b">
        <f t="shared" si="227"/>
        <v>0</v>
      </c>
      <c r="BN218" s="10" t="b">
        <f t="shared" si="227"/>
        <v>0</v>
      </c>
      <c r="BO218" s="10" t="b">
        <f t="shared" si="227"/>
        <v>0</v>
      </c>
      <c r="BP218" s="10" t="b">
        <f t="shared" si="227"/>
        <v>0</v>
      </c>
      <c r="BQ218" s="10" t="b">
        <f t="shared" si="227"/>
        <v>0</v>
      </c>
      <c r="BR218" s="10" t="b">
        <f t="shared" si="227"/>
        <v>0</v>
      </c>
      <c r="BS218" s="10" t="b">
        <f t="shared" si="227"/>
        <v>0</v>
      </c>
      <c r="BT218" s="10" t="b">
        <f t="shared" si="227"/>
        <v>0</v>
      </c>
      <c r="BU218" s="10" t="b">
        <f t="shared" si="227"/>
        <v>0</v>
      </c>
      <c r="BV218" s="10" t="b">
        <f t="shared" si="227"/>
        <v>0</v>
      </c>
      <c r="BW218" s="10" t="b">
        <f t="shared" ref="BW218:CH218" si="228">IF(AND(BW$216&gt;MIN($AU40:$AU41), BW$216&lt;MAX($AU40:$AU41)),IF((($AT41-$AT40)/($AU41-$AU40)*(BW$216-$AU40)+$AT40)&lt;BW$215,TRUE,FALSE))</f>
        <v>0</v>
      </c>
      <c r="BX218" s="10" t="b">
        <f t="shared" si="228"/>
        <v>0</v>
      </c>
      <c r="BY218" s="10" t="b">
        <f t="shared" si="228"/>
        <v>0</v>
      </c>
      <c r="BZ218" s="10" t="b">
        <f t="shared" si="228"/>
        <v>0</v>
      </c>
      <c r="CA218" s="10" t="b">
        <f t="shared" si="228"/>
        <v>0</v>
      </c>
      <c r="CB218" s="10" t="b">
        <f t="shared" si="228"/>
        <v>0</v>
      </c>
      <c r="CC218" s="10" t="b">
        <f t="shared" si="228"/>
        <v>0</v>
      </c>
      <c r="CD218" s="10" t="b">
        <f t="shared" si="228"/>
        <v>0</v>
      </c>
      <c r="CE218" s="10" t="b">
        <f t="shared" si="228"/>
        <v>0</v>
      </c>
      <c r="CF218" s="10" t="b">
        <f t="shared" si="228"/>
        <v>0</v>
      </c>
      <c r="CG218" s="10" t="b">
        <f t="shared" si="228"/>
        <v>0</v>
      </c>
      <c r="CH218" s="10" t="b">
        <f t="shared" si="228"/>
        <v>0</v>
      </c>
      <c r="CI218" s="1">
        <f>INDEX(K$214:CH$214,1,$J218)</f>
        <v>1</v>
      </c>
      <c r="CJ218" s="1">
        <f>IF(INDEX(K$217:CH$217,1,$J218)="Inside",NA(),1)</f>
        <v>1</v>
      </c>
      <c r="CL218" s="10" t="b">
        <f t="shared" ref="CL218:DN218" si="229">IF(AND(CL$216&gt;MIN($AU40:$AU41), CL$216&lt;MAX($AU40:$AU41)),IF((($AT41-$AT40)/($AU41-$AU40)*(CL$216-$AU40)+$AT40)&lt;CL$215,TRUE,FALSE))</f>
        <v>0</v>
      </c>
      <c r="CM218" s="10" t="b">
        <f t="shared" si="229"/>
        <v>0</v>
      </c>
      <c r="CN218" s="10" t="b">
        <f t="shared" si="229"/>
        <v>0</v>
      </c>
      <c r="CO218" s="10" t="b">
        <f t="shared" si="229"/>
        <v>0</v>
      </c>
      <c r="CP218" s="10" t="b">
        <f t="shared" si="229"/>
        <v>0</v>
      </c>
      <c r="CQ218" s="10" t="b">
        <f t="shared" si="229"/>
        <v>0</v>
      </c>
      <c r="CR218" s="10" t="b">
        <f t="shared" si="229"/>
        <v>0</v>
      </c>
      <c r="CS218" s="10" t="b">
        <f t="shared" si="229"/>
        <v>0</v>
      </c>
      <c r="CT218" s="10" t="b">
        <f t="shared" si="229"/>
        <v>0</v>
      </c>
      <c r="CU218" s="10" t="b">
        <f t="shared" si="229"/>
        <v>0</v>
      </c>
      <c r="CV218" s="10" t="b">
        <f t="shared" si="229"/>
        <v>0</v>
      </c>
      <c r="CW218" s="10" t="b">
        <f t="shared" si="229"/>
        <v>0</v>
      </c>
      <c r="CX218" s="10" t="b">
        <f t="shared" si="229"/>
        <v>0</v>
      </c>
      <c r="CY218" s="10" t="b">
        <f t="shared" si="229"/>
        <v>0</v>
      </c>
      <c r="CZ218" s="10" t="b">
        <f t="shared" si="229"/>
        <v>0</v>
      </c>
      <c r="DA218" s="10" t="b">
        <f t="shared" si="229"/>
        <v>0</v>
      </c>
      <c r="DB218" s="10" t="b">
        <f t="shared" si="229"/>
        <v>0</v>
      </c>
      <c r="DC218" s="10" t="b">
        <f t="shared" si="229"/>
        <v>0</v>
      </c>
      <c r="DD218" s="10" t="b">
        <f t="shared" si="229"/>
        <v>0</v>
      </c>
      <c r="DE218" s="10" t="b">
        <f t="shared" si="229"/>
        <v>0</v>
      </c>
      <c r="DF218" s="10" t="b">
        <f t="shared" si="229"/>
        <v>0</v>
      </c>
      <c r="DG218" s="10" t="b">
        <f t="shared" si="229"/>
        <v>0</v>
      </c>
      <c r="DH218" s="10" t="b">
        <f t="shared" si="229"/>
        <v>0</v>
      </c>
      <c r="DI218" s="10" t="b">
        <f t="shared" si="229"/>
        <v>0</v>
      </c>
      <c r="DJ218" s="10" t="b">
        <f t="shared" si="229"/>
        <v>0</v>
      </c>
      <c r="DK218" s="10" t="b">
        <f t="shared" si="229"/>
        <v>0</v>
      </c>
      <c r="DL218" s="10" t="b">
        <f t="shared" si="229"/>
        <v>0</v>
      </c>
      <c r="DM218" s="10" t="b">
        <f t="shared" si="229"/>
        <v>0</v>
      </c>
      <c r="DN218" s="10" t="b">
        <f t="shared" si="229"/>
        <v>0</v>
      </c>
      <c r="DO218" s="1">
        <f>INDEX(CL$214:DN$214,1,$J218)</f>
        <v>36</v>
      </c>
      <c r="DP218" s="1">
        <f>IF(INDEX(CL$217:DN$217,1,$J218)="Inside",NA(),1)</f>
        <v>1</v>
      </c>
      <c r="DR218" s="10" t="b">
        <f t="shared" ref="DR218:EL218" si="230">IF(AND(DR$216&gt;MIN($AY40:$AY41), DR$216&lt;MAX($AY40:$AY41)),IF((($AX41-$AX40)/($AY41-$AY40)*(DR$216-$AY40)+$AX40)&lt;DR$215,TRUE,FALSE))</f>
        <v>0</v>
      </c>
      <c r="DS218" s="10" t="b">
        <f t="shared" si="230"/>
        <v>0</v>
      </c>
      <c r="DT218" s="10" t="b">
        <f t="shared" si="230"/>
        <v>0</v>
      </c>
      <c r="DU218" s="10" t="b">
        <f t="shared" si="230"/>
        <v>0</v>
      </c>
      <c r="DV218" s="10" t="b">
        <f t="shared" si="230"/>
        <v>0</v>
      </c>
      <c r="DW218" s="10" t="b">
        <f t="shared" si="230"/>
        <v>0</v>
      </c>
      <c r="DX218" s="10" t="b">
        <f t="shared" si="230"/>
        <v>0</v>
      </c>
      <c r="DY218" s="10" t="b">
        <f t="shared" si="230"/>
        <v>0</v>
      </c>
      <c r="DZ218" s="10" t="b">
        <f t="shared" si="230"/>
        <v>0</v>
      </c>
      <c r="EA218" s="10" t="b">
        <f t="shared" si="230"/>
        <v>0</v>
      </c>
      <c r="EB218" s="10" t="b">
        <f t="shared" si="230"/>
        <v>0</v>
      </c>
      <c r="EC218" s="10" t="b">
        <f t="shared" si="230"/>
        <v>0</v>
      </c>
      <c r="ED218" s="10" t="b">
        <f t="shared" si="230"/>
        <v>0</v>
      </c>
      <c r="EE218" s="10" t="b">
        <f t="shared" si="230"/>
        <v>0</v>
      </c>
      <c r="EF218" s="10" t="b">
        <f t="shared" si="230"/>
        <v>0</v>
      </c>
      <c r="EG218" s="10" t="b">
        <f t="shared" si="230"/>
        <v>0</v>
      </c>
      <c r="EH218" s="10" t="b">
        <f t="shared" si="230"/>
        <v>0</v>
      </c>
      <c r="EI218" s="10" t="b">
        <f t="shared" si="230"/>
        <v>0</v>
      </c>
      <c r="EJ218" s="10" t="b">
        <f t="shared" si="230"/>
        <v>0</v>
      </c>
      <c r="EK218" s="10" t="b">
        <f t="shared" si="230"/>
        <v>0</v>
      </c>
      <c r="EL218" s="10" t="b">
        <f t="shared" si="230"/>
        <v>0</v>
      </c>
      <c r="EM218" s="10" t="b">
        <f t="shared" ref="EM218:EQ227" si="231">IF(AND(EM$216&gt;MIN($AW40:$AW41), EM$216&lt;MAX($AW40:$AW41)),IF((($AV41-$AV40)/($AW41-$AW40)*(EM$216-$AW40)+$AV40)&lt;EM$215,TRUE,FALSE))</f>
        <v>0</v>
      </c>
      <c r="EN218" s="10" t="b">
        <f t="shared" si="231"/>
        <v>0</v>
      </c>
      <c r="EO218" s="10" t="b">
        <f t="shared" si="231"/>
        <v>0</v>
      </c>
      <c r="EP218" s="10" t="b">
        <f t="shared" si="231"/>
        <v>0</v>
      </c>
      <c r="EQ218" s="10" t="b">
        <f t="shared" si="231"/>
        <v>0</v>
      </c>
      <c r="ER218" s="1">
        <f>INDEX(DR$214:EQ$214,1,$J218)</f>
        <v>151</v>
      </c>
      <c r="ES218" s="1">
        <f>IF(INDEX(DR$217:EQ$217,1,$J218)="Inside",NA(),1)</f>
        <v>1</v>
      </c>
    </row>
    <row r="219" spans="2:149" hidden="1" x14ac:dyDescent="0.3">
      <c r="B219" s="49"/>
      <c r="C219" s="53"/>
      <c r="D219" s="53"/>
      <c r="E219" s="49"/>
      <c r="F219" s="49"/>
      <c r="G219" s="49"/>
      <c r="H219" s="49"/>
      <c r="I219" s="49"/>
      <c r="J219" s="1">
        <v>2</v>
      </c>
      <c r="K219" s="10" t="b">
        <f t="shared" ref="K219:K250" si="232">IF(AND(K$216&gt;MIN($AU41:$AU42), K$216&lt;MAX($AU41:$AU42)),IF((($AT42-$AT41)/($AU42-$AU41)*(K$216-$AU41)+$AT41)&lt;K$215,TRUE,FALSE))</f>
        <v>0</v>
      </c>
      <c r="L219" s="10" t="b">
        <f t="shared" ref="L219:Y219" si="233">IF($AT41&gt;L$215,IF($AU41&lt;L$216,IF($AU42&gt;L$216,TRUE,FALSE),IF($AU42&lt;L$216,TRUE,FALSE)),FALSE)</f>
        <v>0</v>
      </c>
      <c r="M219" s="10" t="b">
        <f t="shared" si="233"/>
        <v>0</v>
      </c>
      <c r="N219" s="10" t="b">
        <f t="shared" si="233"/>
        <v>0</v>
      </c>
      <c r="O219" s="10" t="b">
        <f t="shared" si="233"/>
        <v>0</v>
      </c>
      <c r="P219" s="10" t="b">
        <f t="shared" si="233"/>
        <v>0</v>
      </c>
      <c r="Q219" s="10" t="b">
        <f t="shared" si="233"/>
        <v>0</v>
      </c>
      <c r="R219" s="10" t="b">
        <f t="shared" si="233"/>
        <v>0</v>
      </c>
      <c r="S219" s="10" t="b">
        <f t="shared" si="233"/>
        <v>0</v>
      </c>
      <c r="T219" s="10" t="b">
        <f t="shared" si="233"/>
        <v>0</v>
      </c>
      <c r="U219" s="10" t="b">
        <f t="shared" si="233"/>
        <v>0</v>
      </c>
      <c r="V219" s="10" t="b">
        <f t="shared" si="233"/>
        <v>0</v>
      </c>
      <c r="W219" s="10" t="b">
        <f t="shared" si="233"/>
        <v>0</v>
      </c>
      <c r="X219" s="10" t="b">
        <f t="shared" si="233"/>
        <v>0</v>
      </c>
      <c r="Y219" s="10" t="b">
        <f t="shared" si="233"/>
        <v>0</v>
      </c>
      <c r="Z219" s="10" t="b">
        <f t="shared" ref="Z219:BE219" si="234">IF(AND(Z$216&gt;MIN($AU41:$AU42), Z$216&lt;MAX($AU41:$AU42)),IF((($AT42-$AT41)/($AU42-$AU41)*(Z$216-$AU41)+$AT41)&lt;Z$215,TRUE,FALSE))</f>
        <v>0</v>
      </c>
      <c r="AA219" s="10" t="b">
        <f t="shared" si="234"/>
        <v>0</v>
      </c>
      <c r="AB219" s="10" t="b">
        <f t="shared" si="234"/>
        <v>0</v>
      </c>
      <c r="AC219" s="10" t="b">
        <f t="shared" si="234"/>
        <v>0</v>
      </c>
      <c r="AD219" s="10" t="b">
        <f t="shared" si="234"/>
        <v>0</v>
      </c>
      <c r="AE219" s="10" t="b">
        <f t="shared" si="234"/>
        <v>0</v>
      </c>
      <c r="AF219" s="10" t="b">
        <f t="shared" si="234"/>
        <v>0</v>
      </c>
      <c r="AG219" s="10" t="b">
        <f t="shared" si="234"/>
        <v>0</v>
      </c>
      <c r="AH219" s="10" t="b">
        <f t="shared" si="234"/>
        <v>0</v>
      </c>
      <c r="AI219" s="10" t="b">
        <f t="shared" si="234"/>
        <v>0</v>
      </c>
      <c r="AJ219" s="10" t="b">
        <f t="shared" si="234"/>
        <v>0</v>
      </c>
      <c r="AK219" s="10" t="b">
        <f t="shared" si="234"/>
        <v>0</v>
      </c>
      <c r="AL219" s="10" t="b">
        <f t="shared" si="234"/>
        <v>0</v>
      </c>
      <c r="AM219" s="10" t="b">
        <f t="shared" si="234"/>
        <v>0</v>
      </c>
      <c r="AN219" s="10" t="b">
        <f t="shared" si="234"/>
        <v>0</v>
      </c>
      <c r="AO219" s="10" t="b">
        <f t="shared" si="234"/>
        <v>0</v>
      </c>
      <c r="AP219" s="10" t="b">
        <f t="shared" si="234"/>
        <v>0</v>
      </c>
      <c r="AQ219" s="10" t="b">
        <f t="shared" si="234"/>
        <v>0</v>
      </c>
      <c r="AR219" s="10" t="b">
        <f t="shared" si="234"/>
        <v>0</v>
      </c>
      <c r="AS219" s="10" t="b">
        <f t="shared" si="234"/>
        <v>0</v>
      </c>
      <c r="AT219" s="10" t="b">
        <f t="shared" si="234"/>
        <v>0</v>
      </c>
      <c r="AU219" s="10" t="b">
        <f t="shared" si="234"/>
        <v>0</v>
      </c>
      <c r="AV219" s="10" t="b">
        <f t="shared" si="234"/>
        <v>0</v>
      </c>
      <c r="AW219" s="10" t="b">
        <f t="shared" si="234"/>
        <v>0</v>
      </c>
      <c r="AX219" s="10" t="b">
        <f t="shared" si="234"/>
        <v>0</v>
      </c>
      <c r="AY219" s="10" t="b">
        <f t="shared" si="234"/>
        <v>0</v>
      </c>
      <c r="AZ219" s="10" t="b">
        <f t="shared" si="234"/>
        <v>0</v>
      </c>
      <c r="BA219" s="10" t="b">
        <f t="shared" si="234"/>
        <v>0</v>
      </c>
      <c r="BB219" s="10" t="b">
        <f t="shared" si="234"/>
        <v>0</v>
      </c>
      <c r="BC219" s="10" t="b">
        <f t="shared" si="234"/>
        <v>0</v>
      </c>
      <c r="BD219" s="10" t="b">
        <f t="shared" si="234"/>
        <v>0</v>
      </c>
      <c r="BE219" s="10" t="b">
        <f t="shared" si="234"/>
        <v>0</v>
      </c>
      <c r="BF219" s="10" t="b">
        <f t="shared" ref="BF219:CH219" si="235">IF(AND(BF$216&gt;MIN($AU41:$AU42), BF$216&lt;MAX($AU41:$AU42)),IF((($AT42-$AT41)/($AU42-$AU41)*(BF$216-$AU41)+$AT41)&lt;BF$215,TRUE,FALSE))</f>
        <v>0</v>
      </c>
      <c r="BG219" s="10" t="b">
        <f t="shared" si="235"/>
        <v>0</v>
      </c>
      <c r="BH219" s="10" t="b">
        <f t="shared" si="235"/>
        <v>0</v>
      </c>
      <c r="BI219" s="10" t="b">
        <f t="shared" si="235"/>
        <v>0</v>
      </c>
      <c r="BJ219" s="10" t="b">
        <f t="shared" si="235"/>
        <v>0</v>
      </c>
      <c r="BK219" s="10" t="b">
        <f t="shared" si="235"/>
        <v>0</v>
      </c>
      <c r="BL219" s="10" t="b">
        <f t="shared" si="235"/>
        <v>0</v>
      </c>
      <c r="BM219" s="10" t="b">
        <f t="shared" si="235"/>
        <v>0</v>
      </c>
      <c r="BN219" s="10" t="b">
        <f t="shared" si="235"/>
        <v>0</v>
      </c>
      <c r="BO219" s="10" t="b">
        <f t="shared" si="235"/>
        <v>0</v>
      </c>
      <c r="BP219" s="10" t="b">
        <f t="shared" si="235"/>
        <v>0</v>
      </c>
      <c r="BQ219" s="10" t="b">
        <f t="shared" si="235"/>
        <v>0</v>
      </c>
      <c r="BR219" s="10" t="b">
        <f t="shared" si="235"/>
        <v>0</v>
      </c>
      <c r="BS219" s="10" t="b">
        <f t="shared" si="235"/>
        <v>0</v>
      </c>
      <c r="BT219" s="10" t="b">
        <f t="shared" si="235"/>
        <v>0</v>
      </c>
      <c r="BU219" s="10" t="b">
        <f t="shared" si="235"/>
        <v>0</v>
      </c>
      <c r="BV219" s="10" t="b">
        <f t="shared" si="235"/>
        <v>0</v>
      </c>
      <c r="BW219" s="10" t="b">
        <f t="shared" si="235"/>
        <v>0</v>
      </c>
      <c r="BX219" s="10" t="b">
        <f t="shared" si="235"/>
        <v>0</v>
      </c>
      <c r="BY219" s="10" t="b">
        <f t="shared" si="235"/>
        <v>0</v>
      </c>
      <c r="BZ219" s="10" t="b">
        <f t="shared" si="235"/>
        <v>0</v>
      </c>
      <c r="CA219" s="10" t="b">
        <f t="shared" si="235"/>
        <v>0</v>
      </c>
      <c r="CB219" s="10" t="b">
        <f t="shared" si="235"/>
        <v>0</v>
      </c>
      <c r="CC219" s="10" t="b">
        <f t="shared" si="235"/>
        <v>0</v>
      </c>
      <c r="CD219" s="10" t="b">
        <f t="shared" si="235"/>
        <v>0</v>
      </c>
      <c r="CE219" s="10" t="b">
        <f t="shared" si="235"/>
        <v>0</v>
      </c>
      <c r="CF219" s="10" t="b">
        <f t="shared" si="235"/>
        <v>0</v>
      </c>
      <c r="CG219" s="10" t="b">
        <f t="shared" si="235"/>
        <v>0</v>
      </c>
      <c r="CH219" s="10" t="b">
        <f t="shared" si="235"/>
        <v>0</v>
      </c>
      <c r="CI219" s="1">
        <f t="shared" ref="CI219:CI282" si="236">INDEX(K$214:CH$214,1,$J219)</f>
        <v>2</v>
      </c>
      <c r="CJ219" s="1">
        <f t="shared" ref="CJ219:CJ282" si="237">IF(INDEX(K$217:CH$217,1,$J219)="Inside",NA(),1)</f>
        <v>1</v>
      </c>
      <c r="CL219" s="10" t="b">
        <f t="shared" ref="CL219:DN219" si="238">IF(AND(CL$216&gt;MIN($AU41:$AU42), CL$216&lt;MAX($AU41:$AU42)),IF((($AT42-$AT41)/($AU42-$AU41)*(CL$216-$AU41)+$AT41)&lt;CL$215,TRUE,FALSE))</f>
        <v>0</v>
      </c>
      <c r="CM219" s="10" t="b">
        <f t="shared" si="238"/>
        <v>0</v>
      </c>
      <c r="CN219" s="10" t="b">
        <f t="shared" si="238"/>
        <v>0</v>
      </c>
      <c r="CO219" s="10" t="b">
        <f t="shared" si="238"/>
        <v>0</v>
      </c>
      <c r="CP219" s="10" t="b">
        <f t="shared" si="238"/>
        <v>0</v>
      </c>
      <c r="CQ219" s="10" t="b">
        <f t="shared" si="238"/>
        <v>0</v>
      </c>
      <c r="CR219" s="10" t="b">
        <f t="shared" si="238"/>
        <v>0</v>
      </c>
      <c r="CS219" s="10" t="b">
        <f t="shared" si="238"/>
        <v>0</v>
      </c>
      <c r="CT219" s="10" t="b">
        <f t="shared" si="238"/>
        <v>0</v>
      </c>
      <c r="CU219" s="10" t="b">
        <f t="shared" si="238"/>
        <v>0</v>
      </c>
      <c r="CV219" s="10" t="b">
        <f t="shared" si="238"/>
        <v>0</v>
      </c>
      <c r="CW219" s="10" t="b">
        <f t="shared" si="238"/>
        <v>0</v>
      </c>
      <c r="CX219" s="10" t="b">
        <f t="shared" si="238"/>
        <v>0</v>
      </c>
      <c r="CY219" s="10" t="b">
        <f t="shared" si="238"/>
        <v>0</v>
      </c>
      <c r="CZ219" s="10" t="b">
        <f t="shared" si="238"/>
        <v>0</v>
      </c>
      <c r="DA219" s="10" t="b">
        <f t="shared" si="238"/>
        <v>0</v>
      </c>
      <c r="DB219" s="10" t="b">
        <f t="shared" si="238"/>
        <v>0</v>
      </c>
      <c r="DC219" s="10" t="b">
        <f t="shared" si="238"/>
        <v>0</v>
      </c>
      <c r="DD219" s="10" t="b">
        <f t="shared" si="238"/>
        <v>0</v>
      </c>
      <c r="DE219" s="10" t="b">
        <f t="shared" si="238"/>
        <v>0</v>
      </c>
      <c r="DF219" s="10" t="b">
        <f t="shared" si="238"/>
        <v>0</v>
      </c>
      <c r="DG219" s="10" t="b">
        <f t="shared" si="238"/>
        <v>0</v>
      </c>
      <c r="DH219" s="10" t="b">
        <f t="shared" si="238"/>
        <v>0</v>
      </c>
      <c r="DI219" s="10" t="b">
        <f t="shared" si="238"/>
        <v>0</v>
      </c>
      <c r="DJ219" s="10" t="b">
        <f t="shared" si="238"/>
        <v>0</v>
      </c>
      <c r="DK219" s="10" t="b">
        <f t="shared" si="238"/>
        <v>0</v>
      </c>
      <c r="DL219" s="10" t="b">
        <f t="shared" si="238"/>
        <v>0</v>
      </c>
      <c r="DM219" s="10" t="b">
        <f t="shared" si="238"/>
        <v>0</v>
      </c>
      <c r="DN219" s="10" t="b">
        <f t="shared" si="238"/>
        <v>0</v>
      </c>
      <c r="DO219" s="1">
        <f t="shared" ref="DO219:DO246" si="239">INDEX(CL$214:DN$214,1,$J219)</f>
        <v>37</v>
      </c>
      <c r="DP219" s="1">
        <f t="shared" ref="DP219:DP246" si="240">IF(INDEX(CL$217:DN$217,1,$J219)="Inside",NA(),1)</f>
        <v>1</v>
      </c>
      <c r="DR219" s="10" t="b">
        <f t="shared" ref="DR219:EL219" si="241">IF(AND(DR$216&gt;MIN($AY41:$AY42), DR$216&lt;MAX($AY41:$AY42)),IF((($AX42-$AX41)/($AY42-$AY41)*(DR$216-$AY41)+$AX41)&lt;DR$215,TRUE,FALSE))</f>
        <v>0</v>
      </c>
      <c r="DS219" s="10" t="b">
        <f t="shared" si="241"/>
        <v>0</v>
      </c>
      <c r="DT219" s="10" t="b">
        <f t="shared" si="241"/>
        <v>0</v>
      </c>
      <c r="DU219" s="10" t="b">
        <f t="shared" si="241"/>
        <v>0</v>
      </c>
      <c r="DV219" s="10" t="b">
        <f t="shared" si="241"/>
        <v>0</v>
      </c>
      <c r="DW219" s="10" t="b">
        <f t="shared" si="241"/>
        <v>0</v>
      </c>
      <c r="DX219" s="10" t="b">
        <f t="shared" si="241"/>
        <v>0</v>
      </c>
      <c r="DY219" s="10" t="b">
        <f t="shared" si="241"/>
        <v>0</v>
      </c>
      <c r="DZ219" s="10" t="b">
        <f t="shared" si="241"/>
        <v>0</v>
      </c>
      <c r="EA219" s="10" t="b">
        <f t="shared" si="241"/>
        <v>0</v>
      </c>
      <c r="EB219" s="10" t="b">
        <f t="shared" si="241"/>
        <v>0</v>
      </c>
      <c r="EC219" s="10" t="b">
        <f t="shared" si="241"/>
        <v>0</v>
      </c>
      <c r="ED219" s="10" t="b">
        <f t="shared" si="241"/>
        <v>0</v>
      </c>
      <c r="EE219" s="10" t="b">
        <f t="shared" si="241"/>
        <v>0</v>
      </c>
      <c r="EF219" s="10" t="b">
        <f t="shared" si="241"/>
        <v>0</v>
      </c>
      <c r="EG219" s="10" t="b">
        <f t="shared" si="241"/>
        <v>0</v>
      </c>
      <c r="EH219" s="10" t="b">
        <f t="shared" si="241"/>
        <v>0</v>
      </c>
      <c r="EI219" s="10" t="b">
        <f t="shared" si="241"/>
        <v>0</v>
      </c>
      <c r="EJ219" s="10" t="b">
        <f t="shared" si="241"/>
        <v>0</v>
      </c>
      <c r="EK219" s="10" t="b">
        <f t="shared" si="241"/>
        <v>0</v>
      </c>
      <c r="EL219" s="10" t="b">
        <f t="shared" si="241"/>
        <v>0</v>
      </c>
      <c r="EM219" s="10" t="b">
        <f t="shared" si="231"/>
        <v>0</v>
      </c>
      <c r="EN219" s="10" t="b">
        <f t="shared" si="231"/>
        <v>0</v>
      </c>
      <c r="EO219" s="10" t="b">
        <f t="shared" si="231"/>
        <v>0</v>
      </c>
      <c r="EP219" s="10" t="b">
        <f t="shared" si="231"/>
        <v>0</v>
      </c>
      <c r="EQ219" s="10" t="b">
        <f t="shared" si="231"/>
        <v>0</v>
      </c>
      <c r="ER219" s="1">
        <f t="shared" ref="ER219:ER243" si="242">INDEX(DR$214:EQ$214,1,$J219)</f>
        <v>152</v>
      </c>
      <c r="ES219" s="1">
        <f t="shared" ref="ES219:ES243" si="243">IF(INDEX(DR$217:EQ$217,1,$J219)="Inside",NA(),1)</f>
        <v>1</v>
      </c>
    </row>
    <row r="220" spans="2:149" hidden="1" x14ac:dyDescent="0.3">
      <c r="B220" s="49"/>
      <c r="C220" s="49"/>
      <c r="D220" s="49"/>
      <c r="E220" s="49"/>
      <c r="F220" s="49"/>
      <c r="G220" s="49"/>
      <c r="H220" s="49"/>
      <c r="I220" s="49"/>
      <c r="J220" s="1">
        <v>3</v>
      </c>
      <c r="K220" s="10" t="b">
        <f t="shared" si="232"/>
        <v>0</v>
      </c>
      <c r="L220" s="10" t="b">
        <f t="shared" ref="L220:Y220" si="244">IF($AT42&gt;L$215,IF($AU42&lt;L$216,IF($AU43&gt;L$216,TRUE,FALSE),IF($AU43&lt;L$216,TRUE,FALSE)),FALSE)</f>
        <v>0</v>
      </c>
      <c r="M220" s="10" t="b">
        <f t="shared" si="244"/>
        <v>0</v>
      </c>
      <c r="N220" s="10" t="b">
        <f t="shared" si="244"/>
        <v>0</v>
      </c>
      <c r="O220" s="10" t="b">
        <f t="shared" si="244"/>
        <v>0</v>
      </c>
      <c r="P220" s="10" t="b">
        <f t="shared" si="244"/>
        <v>0</v>
      </c>
      <c r="Q220" s="10" t="b">
        <f t="shared" si="244"/>
        <v>0</v>
      </c>
      <c r="R220" s="10" t="b">
        <f t="shared" si="244"/>
        <v>0</v>
      </c>
      <c r="S220" s="10" t="b">
        <f t="shared" si="244"/>
        <v>0</v>
      </c>
      <c r="T220" s="10" t="b">
        <f t="shared" si="244"/>
        <v>0</v>
      </c>
      <c r="U220" s="10" t="b">
        <f t="shared" si="244"/>
        <v>0</v>
      </c>
      <c r="V220" s="10" t="b">
        <f t="shared" si="244"/>
        <v>0</v>
      </c>
      <c r="W220" s="10" t="b">
        <f t="shared" si="244"/>
        <v>0</v>
      </c>
      <c r="X220" s="10" t="b">
        <f t="shared" si="244"/>
        <v>0</v>
      </c>
      <c r="Y220" s="10" t="b">
        <f t="shared" si="244"/>
        <v>0</v>
      </c>
      <c r="Z220" s="10" t="b">
        <f t="shared" ref="Z220:BE220" si="245">IF(AND(Z$216&gt;MIN($AU42:$AU43), Z$216&lt;MAX($AU42:$AU43)),IF((($AT43-$AT42)/($AU43-$AU42)*(Z$216-$AU42)+$AT42)&lt;Z$215,TRUE,FALSE))</f>
        <v>0</v>
      </c>
      <c r="AA220" s="10" t="b">
        <f t="shared" si="245"/>
        <v>0</v>
      </c>
      <c r="AB220" s="10" t="b">
        <f t="shared" si="245"/>
        <v>0</v>
      </c>
      <c r="AC220" s="10" t="b">
        <f t="shared" si="245"/>
        <v>0</v>
      </c>
      <c r="AD220" s="10" t="b">
        <f t="shared" si="245"/>
        <v>0</v>
      </c>
      <c r="AE220" s="10" t="b">
        <f t="shared" si="245"/>
        <v>0</v>
      </c>
      <c r="AF220" s="10" t="b">
        <f t="shared" si="245"/>
        <v>0</v>
      </c>
      <c r="AG220" s="10" t="b">
        <f t="shared" si="245"/>
        <v>0</v>
      </c>
      <c r="AH220" s="10" t="b">
        <f t="shared" si="245"/>
        <v>0</v>
      </c>
      <c r="AI220" s="10" t="b">
        <f t="shared" si="245"/>
        <v>0</v>
      </c>
      <c r="AJ220" s="10" t="b">
        <f t="shared" si="245"/>
        <v>0</v>
      </c>
      <c r="AK220" s="10" t="b">
        <f t="shared" si="245"/>
        <v>0</v>
      </c>
      <c r="AL220" s="10" t="b">
        <f t="shared" si="245"/>
        <v>0</v>
      </c>
      <c r="AM220" s="10" t="b">
        <f t="shared" si="245"/>
        <v>0</v>
      </c>
      <c r="AN220" s="10" t="b">
        <f t="shared" si="245"/>
        <v>0</v>
      </c>
      <c r="AO220" s="10" t="b">
        <f t="shared" si="245"/>
        <v>0</v>
      </c>
      <c r="AP220" s="10" t="b">
        <f t="shared" si="245"/>
        <v>0</v>
      </c>
      <c r="AQ220" s="10" t="b">
        <f t="shared" si="245"/>
        <v>0</v>
      </c>
      <c r="AR220" s="10" t="b">
        <f t="shared" si="245"/>
        <v>0</v>
      </c>
      <c r="AS220" s="10" t="b">
        <f t="shared" si="245"/>
        <v>0</v>
      </c>
      <c r="AT220" s="10" t="b">
        <f t="shared" si="245"/>
        <v>0</v>
      </c>
      <c r="AU220" s="10" t="b">
        <f t="shared" si="245"/>
        <v>0</v>
      </c>
      <c r="AV220" s="10" t="b">
        <f t="shared" si="245"/>
        <v>0</v>
      </c>
      <c r="AW220" s="10" t="b">
        <f t="shared" si="245"/>
        <v>0</v>
      </c>
      <c r="AX220" s="10" t="b">
        <f t="shared" si="245"/>
        <v>0</v>
      </c>
      <c r="AY220" s="10" t="b">
        <f t="shared" si="245"/>
        <v>0</v>
      </c>
      <c r="AZ220" s="10" t="b">
        <f t="shared" si="245"/>
        <v>0</v>
      </c>
      <c r="BA220" s="10" t="b">
        <f t="shared" si="245"/>
        <v>0</v>
      </c>
      <c r="BB220" s="10" t="b">
        <f t="shared" si="245"/>
        <v>0</v>
      </c>
      <c r="BC220" s="10" t="b">
        <f t="shared" si="245"/>
        <v>0</v>
      </c>
      <c r="BD220" s="10" t="b">
        <f t="shared" si="245"/>
        <v>0</v>
      </c>
      <c r="BE220" s="10" t="b">
        <f t="shared" si="245"/>
        <v>0</v>
      </c>
      <c r="BF220" s="10" t="b">
        <f t="shared" ref="BF220:CH220" si="246">IF(AND(BF$216&gt;MIN($AU42:$AU43), BF$216&lt;MAX($AU42:$AU43)),IF((($AT43-$AT42)/($AU43-$AU42)*(BF$216-$AU42)+$AT42)&lt;BF$215,TRUE,FALSE))</f>
        <v>0</v>
      </c>
      <c r="BG220" s="10" t="b">
        <f t="shared" si="246"/>
        <v>0</v>
      </c>
      <c r="BH220" s="10" t="b">
        <f t="shared" si="246"/>
        <v>0</v>
      </c>
      <c r="BI220" s="10" t="b">
        <f t="shared" si="246"/>
        <v>0</v>
      </c>
      <c r="BJ220" s="10" t="b">
        <f t="shared" si="246"/>
        <v>0</v>
      </c>
      <c r="BK220" s="10" t="b">
        <f t="shared" si="246"/>
        <v>0</v>
      </c>
      <c r="BL220" s="10" t="b">
        <f t="shared" si="246"/>
        <v>0</v>
      </c>
      <c r="BM220" s="10" t="b">
        <f t="shared" si="246"/>
        <v>0</v>
      </c>
      <c r="BN220" s="10" t="b">
        <f t="shared" si="246"/>
        <v>0</v>
      </c>
      <c r="BO220" s="10" t="b">
        <f t="shared" si="246"/>
        <v>0</v>
      </c>
      <c r="BP220" s="10" t="b">
        <f t="shared" si="246"/>
        <v>0</v>
      </c>
      <c r="BQ220" s="10" t="b">
        <f t="shared" si="246"/>
        <v>0</v>
      </c>
      <c r="BR220" s="10" t="b">
        <f t="shared" si="246"/>
        <v>0</v>
      </c>
      <c r="BS220" s="10" t="b">
        <f t="shared" si="246"/>
        <v>0</v>
      </c>
      <c r="BT220" s="10" t="b">
        <f t="shared" si="246"/>
        <v>0</v>
      </c>
      <c r="BU220" s="10" t="b">
        <f t="shared" si="246"/>
        <v>0</v>
      </c>
      <c r="BV220" s="10" t="b">
        <f t="shared" si="246"/>
        <v>0</v>
      </c>
      <c r="BW220" s="10" t="b">
        <f t="shared" si="246"/>
        <v>0</v>
      </c>
      <c r="BX220" s="10" t="b">
        <f t="shared" si="246"/>
        <v>0</v>
      </c>
      <c r="BY220" s="10" t="b">
        <f t="shared" si="246"/>
        <v>0</v>
      </c>
      <c r="BZ220" s="10" t="b">
        <f t="shared" si="246"/>
        <v>0</v>
      </c>
      <c r="CA220" s="10" t="b">
        <f t="shared" si="246"/>
        <v>0</v>
      </c>
      <c r="CB220" s="10" t="b">
        <f t="shared" si="246"/>
        <v>0</v>
      </c>
      <c r="CC220" s="10" t="b">
        <f t="shared" si="246"/>
        <v>0</v>
      </c>
      <c r="CD220" s="10" t="b">
        <f t="shared" si="246"/>
        <v>0</v>
      </c>
      <c r="CE220" s="10" t="b">
        <f t="shared" si="246"/>
        <v>0</v>
      </c>
      <c r="CF220" s="10" t="b">
        <f t="shared" si="246"/>
        <v>0</v>
      </c>
      <c r="CG220" s="10" t="b">
        <f t="shared" si="246"/>
        <v>0</v>
      </c>
      <c r="CH220" s="10" t="b">
        <f t="shared" si="246"/>
        <v>0</v>
      </c>
      <c r="CI220" s="1">
        <f t="shared" si="236"/>
        <v>3</v>
      </c>
      <c r="CJ220" s="1">
        <f t="shared" si="237"/>
        <v>1</v>
      </c>
      <c r="CL220" s="10" t="b">
        <f t="shared" ref="CL220:DN220" si="247">IF(AND(CL$216&gt;MIN($AU42:$AU43), CL$216&lt;MAX($AU42:$AU43)),IF((($AT43-$AT42)/($AU43-$AU42)*(CL$216-$AU42)+$AT42)&lt;CL$215,TRUE,FALSE))</f>
        <v>0</v>
      </c>
      <c r="CM220" s="10" t="b">
        <f t="shared" si="247"/>
        <v>0</v>
      </c>
      <c r="CN220" s="10" t="b">
        <f t="shared" si="247"/>
        <v>0</v>
      </c>
      <c r="CO220" s="10" t="b">
        <f t="shared" si="247"/>
        <v>0</v>
      </c>
      <c r="CP220" s="10" t="b">
        <f t="shared" si="247"/>
        <v>0</v>
      </c>
      <c r="CQ220" s="10" t="b">
        <f t="shared" si="247"/>
        <v>0</v>
      </c>
      <c r="CR220" s="10" t="b">
        <f t="shared" si="247"/>
        <v>0</v>
      </c>
      <c r="CS220" s="10" t="b">
        <f t="shared" si="247"/>
        <v>0</v>
      </c>
      <c r="CT220" s="10" t="b">
        <f t="shared" si="247"/>
        <v>0</v>
      </c>
      <c r="CU220" s="10" t="b">
        <f t="shared" si="247"/>
        <v>0</v>
      </c>
      <c r="CV220" s="10" t="b">
        <f t="shared" si="247"/>
        <v>0</v>
      </c>
      <c r="CW220" s="10" t="b">
        <f t="shared" si="247"/>
        <v>0</v>
      </c>
      <c r="CX220" s="10" t="b">
        <f t="shared" si="247"/>
        <v>0</v>
      </c>
      <c r="CY220" s="10" t="b">
        <f t="shared" si="247"/>
        <v>0</v>
      </c>
      <c r="CZ220" s="10" t="b">
        <f t="shared" si="247"/>
        <v>0</v>
      </c>
      <c r="DA220" s="10" t="b">
        <f t="shared" si="247"/>
        <v>0</v>
      </c>
      <c r="DB220" s="10" t="b">
        <f t="shared" si="247"/>
        <v>0</v>
      </c>
      <c r="DC220" s="10" t="b">
        <f t="shared" si="247"/>
        <v>0</v>
      </c>
      <c r="DD220" s="10" t="b">
        <f t="shared" si="247"/>
        <v>0</v>
      </c>
      <c r="DE220" s="10" t="b">
        <f t="shared" si="247"/>
        <v>0</v>
      </c>
      <c r="DF220" s="10" t="b">
        <f t="shared" si="247"/>
        <v>0</v>
      </c>
      <c r="DG220" s="10" t="b">
        <f t="shared" si="247"/>
        <v>0</v>
      </c>
      <c r="DH220" s="10" t="b">
        <f t="shared" si="247"/>
        <v>0</v>
      </c>
      <c r="DI220" s="10" t="b">
        <f t="shared" si="247"/>
        <v>0</v>
      </c>
      <c r="DJ220" s="10" t="b">
        <f t="shared" si="247"/>
        <v>0</v>
      </c>
      <c r="DK220" s="10" t="b">
        <f t="shared" si="247"/>
        <v>0</v>
      </c>
      <c r="DL220" s="10" t="b">
        <f t="shared" si="247"/>
        <v>0</v>
      </c>
      <c r="DM220" s="10" t="b">
        <f t="shared" si="247"/>
        <v>0</v>
      </c>
      <c r="DN220" s="10" t="b">
        <f t="shared" si="247"/>
        <v>0</v>
      </c>
      <c r="DO220" s="1">
        <f t="shared" si="239"/>
        <v>38</v>
      </c>
      <c r="DP220" s="1">
        <f t="shared" si="240"/>
        <v>1</v>
      </c>
      <c r="DR220" s="10" t="b">
        <f t="shared" ref="DR220:EL220" si="248">IF(AND(DR$216&gt;MIN($AY42:$AY43), DR$216&lt;MAX($AY42:$AY43)),IF((($AX43-$AX42)/($AY43-$AY42)*(DR$216-$AY42)+$AX42)&lt;DR$215,TRUE,FALSE))</f>
        <v>0</v>
      </c>
      <c r="DS220" s="10" t="b">
        <f t="shared" si="248"/>
        <v>0</v>
      </c>
      <c r="DT220" s="10" t="b">
        <f t="shared" si="248"/>
        <v>0</v>
      </c>
      <c r="DU220" s="10" t="b">
        <f t="shared" si="248"/>
        <v>0</v>
      </c>
      <c r="DV220" s="10" t="b">
        <f t="shared" si="248"/>
        <v>0</v>
      </c>
      <c r="DW220" s="10" t="b">
        <f t="shared" si="248"/>
        <v>0</v>
      </c>
      <c r="DX220" s="10" t="b">
        <f t="shared" si="248"/>
        <v>0</v>
      </c>
      <c r="DY220" s="10" t="b">
        <f t="shared" si="248"/>
        <v>0</v>
      </c>
      <c r="DZ220" s="10" t="b">
        <f t="shared" si="248"/>
        <v>0</v>
      </c>
      <c r="EA220" s="10" t="b">
        <f t="shared" si="248"/>
        <v>0</v>
      </c>
      <c r="EB220" s="10" t="b">
        <f t="shared" si="248"/>
        <v>0</v>
      </c>
      <c r="EC220" s="10" t="b">
        <f t="shared" si="248"/>
        <v>0</v>
      </c>
      <c r="ED220" s="10" t="b">
        <f t="shared" si="248"/>
        <v>0</v>
      </c>
      <c r="EE220" s="10" t="b">
        <f t="shared" si="248"/>
        <v>0</v>
      </c>
      <c r="EF220" s="10" t="b">
        <f t="shared" si="248"/>
        <v>0</v>
      </c>
      <c r="EG220" s="10" t="b">
        <f t="shared" si="248"/>
        <v>0</v>
      </c>
      <c r="EH220" s="10" t="b">
        <f t="shared" si="248"/>
        <v>0</v>
      </c>
      <c r="EI220" s="10" t="b">
        <f t="shared" si="248"/>
        <v>0</v>
      </c>
      <c r="EJ220" s="10" t="b">
        <f t="shared" si="248"/>
        <v>0</v>
      </c>
      <c r="EK220" s="10" t="b">
        <f t="shared" si="248"/>
        <v>0</v>
      </c>
      <c r="EL220" s="10" t="b">
        <f t="shared" si="248"/>
        <v>0</v>
      </c>
      <c r="EM220" s="10" t="b">
        <f t="shared" si="231"/>
        <v>0</v>
      </c>
      <c r="EN220" s="10" t="b">
        <f t="shared" si="231"/>
        <v>0</v>
      </c>
      <c r="EO220" s="10" t="b">
        <f t="shared" si="231"/>
        <v>0</v>
      </c>
      <c r="EP220" s="10" t="b">
        <f t="shared" si="231"/>
        <v>0</v>
      </c>
      <c r="EQ220" s="10" t="b">
        <f t="shared" si="231"/>
        <v>0</v>
      </c>
      <c r="ER220" s="1">
        <f t="shared" si="242"/>
        <v>153</v>
      </c>
      <c r="ES220" s="1">
        <f t="shared" si="243"/>
        <v>1</v>
      </c>
    </row>
    <row r="221" spans="2:149" hidden="1" x14ac:dyDescent="0.3">
      <c r="B221" s="49"/>
      <c r="C221" s="49"/>
      <c r="D221" s="49"/>
      <c r="E221" s="49"/>
      <c r="F221" s="49"/>
      <c r="G221" s="49"/>
      <c r="H221" s="49"/>
      <c r="I221" s="49"/>
      <c r="J221" s="1">
        <v>4</v>
      </c>
      <c r="K221" s="10" t="b">
        <f t="shared" si="232"/>
        <v>0</v>
      </c>
      <c r="L221" s="10" t="b">
        <f t="shared" ref="L221:Y221" si="249">IF($AT43&gt;L$215,IF($AU43&lt;L$216,IF($AU44&gt;L$216,TRUE,FALSE),IF($AU44&lt;L$216,TRUE,FALSE)),FALSE)</f>
        <v>0</v>
      </c>
      <c r="M221" s="10" t="b">
        <f t="shared" si="249"/>
        <v>0</v>
      </c>
      <c r="N221" s="10" t="b">
        <f t="shared" si="249"/>
        <v>0</v>
      </c>
      <c r="O221" s="10" t="b">
        <f t="shared" si="249"/>
        <v>0</v>
      </c>
      <c r="P221" s="10" t="b">
        <f t="shared" si="249"/>
        <v>0</v>
      </c>
      <c r="Q221" s="10" t="b">
        <f t="shared" si="249"/>
        <v>0</v>
      </c>
      <c r="R221" s="10" t="b">
        <f t="shared" si="249"/>
        <v>0</v>
      </c>
      <c r="S221" s="10" t="b">
        <f t="shared" si="249"/>
        <v>0</v>
      </c>
      <c r="T221" s="10" t="b">
        <f t="shared" si="249"/>
        <v>0</v>
      </c>
      <c r="U221" s="10" t="b">
        <f t="shared" si="249"/>
        <v>0</v>
      </c>
      <c r="V221" s="10" t="b">
        <f t="shared" si="249"/>
        <v>0</v>
      </c>
      <c r="W221" s="10" t="b">
        <f t="shared" si="249"/>
        <v>0</v>
      </c>
      <c r="X221" s="10" t="b">
        <f t="shared" si="249"/>
        <v>0</v>
      </c>
      <c r="Y221" s="10" t="b">
        <f t="shared" si="249"/>
        <v>0</v>
      </c>
      <c r="Z221" s="10" t="b">
        <f t="shared" ref="Z221:BE221" si="250">IF(AND(Z$216&gt;MIN($AU43:$AU44), Z$216&lt;MAX($AU43:$AU44)),IF((($AT44-$AT43)/($AU44-$AU43)*(Z$216-$AU43)+$AT43)&lt;Z$215,TRUE,FALSE))</f>
        <v>0</v>
      </c>
      <c r="AA221" s="10" t="b">
        <f t="shared" si="250"/>
        <v>0</v>
      </c>
      <c r="AB221" s="10" t="b">
        <f t="shared" si="250"/>
        <v>0</v>
      </c>
      <c r="AC221" s="10" t="b">
        <f t="shared" si="250"/>
        <v>0</v>
      </c>
      <c r="AD221" s="10" t="b">
        <f t="shared" si="250"/>
        <v>0</v>
      </c>
      <c r="AE221" s="10" t="b">
        <f t="shared" si="250"/>
        <v>0</v>
      </c>
      <c r="AF221" s="10" t="b">
        <f t="shared" si="250"/>
        <v>0</v>
      </c>
      <c r="AG221" s="10" t="b">
        <f t="shared" si="250"/>
        <v>0</v>
      </c>
      <c r="AH221" s="10" t="b">
        <f t="shared" si="250"/>
        <v>0</v>
      </c>
      <c r="AI221" s="10" t="b">
        <f t="shared" si="250"/>
        <v>0</v>
      </c>
      <c r="AJ221" s="10" t="b">
        <f t="shared" si="250"/>
        <v>0</v>
      </c>
      <c r="AK221" s="10" t="b">
        <f t="shared" si="250"/>
        <v>0</v>
      </c>
      <c r="AL221" s="10" t="b">
        <f t="shared" si="250"/>
        <v>0</v>
      </c>
      <c r="AM221" s="10" t="b">
        <f t="shared" si="250"/>
        <v>0</v>
      </c>
      <c r="AN221" s="10" t="b">
        <f t="shared" si="250"/>
        <v>0</v>
      </c>
      <c r="AO221" s="10" t="b">
        <f t="shared" si="250"/>
        <v>0</v>
      </c>
      <c r="AP221" s="10" t="b">
        <f t="shared" si="250"/>
        <v>0</v>
      </c>
      <c r="AQ221" s="10" t="b">
        <f t="shared" si="250"/>
        <v>0</v>
      </c>
      <c r="AR221" s="10" t="b">
        <f t="shared" si="250"/>
        <v>0</v>
      </c>
      <c r="AS221" s="10" t="b">
        <f t="shared" si="250"/>
        <v>0</v>
      </c>
      <c r="AT221" s="10" t="b">
        <f t="shared" si="250"/>
        <v>0</v>
      </c>
      <c r="AU221" s="10" t="b">
        <f t="shared" si="250"/>
        <v>0</v>
      </c>
      <c r="AV221" s="10" t="b">
        <f t="shared" si="250"/>
        <v>0</v>
      </c>
      <c r="AW221" s="10" t="b">
        <f t="shared" si="250"/>
        <v>0</v>
      </c>
      <c r="AX221" s="10" t="b">
        <f t="shared" si="250"/>
        <v>0</v>
      </c>
      <c r="AY221" s="10" t="b">
        <f t="shared" si="250"/>
        <v>0</v>
      </c>
      <c r="AZ221" s="10" t="b">
        <f t="shared" si="250"/>
        <v>0</v>
      </c>
      <c r="BA221" s="10" t="b">
        <f t="shared" si="250"/>
        <v>0</v>
      </c>
      <c r="BB221" s="10" t="b">
        <f t="shared" si="250"/>
        <v>0</v>
      </c>
      <c r="BC221" s="10" t="b">
        <f t="shared" si="250"/>
        <v>0</v>
      </c>
      <c r="BD221" s="10" t="b">
        <f t="shared" si="250"/>
        <v>0</v>
      </c>
      <c r="BE221" s="10" t="b">
        <f t="shared" si="250"/>
        <v>0</v>
      </c>
      <c r="BF221" s="10" t="b">
        <f t="shared" ref="BF221:CH221" si="251">IF(AND(BF$216&gt;MIN($AU43:$AU44), BF$216&lt;MAX($AU43:$AU44)),IF((($AT44-$AT43)/($AU44-$AU43)*(BF$216-$AU43)+$AT43)&lt;BF$215,TRUE,FALSE))</f>
        <v>0</v>
      </c>
      <c r="BG221" s="10" t="b">
        <f t="shared" si="251"/>
        <v>0</v>
      </c>
      <c r="BH221" s="10" t="b">
        <f t="shared" si="251"/>
        <v>0</v>
      </c>
      <c r="BI221" s="10" t="b">
        <f t="shared" si="251"/>
        <v>0</v>
      </c>
      <c r="BJ221" s="10" t="b">
        <f t="shared" si="251"/>
        <v>0</v>
      </c>
      <c r="BK221" s="10" t="b">
        <f t="shared" si="251"/>
        <v>0</v>
      </c>
      <c r="BL221" s="10" t="b">
        <f t="shared" si="251"/>
        <v>0</v>
      </c>
      <c r="BM221" s="10" t="b">
        <f t="shared" si="251"/>
        <v>0</v>
      </c>
      <c r="BN221" s="10" t="b">
        <f t="shared" si="251"/>
        <v>0</v>
      </c>
      <c r="BO221" s="10" t="b">
        <f t="shared" si="251"/>
        <v>0</v>
      </c>
      <c r="BP221" s="10" t="b">
        <f t="shared" si="251"/>
        <v>0</v>
      </c>
      <c r="BQ221" s="10" t="b">
        <f t="shared" si="251"/>
        <v>0</v>
      </c>
      <c r="BR221" s="10" t="b">
        <f t="shared" si="251"/>
        <v>0</v>
      </c>
      <c r="BS221" s="10" t="b">
        <f t="shared" si="251"/>
        <v>0</v>
      </c>
      <c r="BT221" s="10" t="b">
        <f t="shared" si="251"/>
        <v>0</v>
      </c>
      <c r="BU221" s="10" t="b">
        <f t="shared" si="251"/>
        <v>0</v>
      </c>
      <c r="BV221" s="10" t="b">
        <f t="shared" si="251"/>
        <v>0</v>
      </c>
      <c r="BW221" s="10" t="b">
        <f t="shared" si="251"/>
        <v>0</v>
      </c>
      <c r="BX221" s="10" t="b">
        <f t="shared" si="251"/>
        <v>0</v>
      </c>
      <c r="BY221" s="10" t="b">
        <f t="shared" si="251"/>
        <v>0</v>
      </c>
      <c r="BZ221" s="10" t="b">
        <f t="shared" si="251"/>
        <v>0</v>
      </c>
      <c r="CA221" s="10" t="b">
        <f t="shared" si="251"/>
        <v>0</v>
      </c>
      <c r="CB221" s="10" t="b">
        <f t="shared" si="251"/>
        <v>0</v>
      </c>
      <c r="CC221" s="10" t="b">
        <f t="shared" si="251"/>
        <v>0</v>
      </c>
      <c r="CD221" s="10" t="b">
        <f t="shared" si="251"/>
        <v>0</v>
      </c>
      <c r="CE221" s="10" t="b">
        <f t="shared" si="251"/>
        <v>0</v>
      </c>
      <c r="CF221" s="10" t="b">
        <f t="shared" si="251"/>
        <v>0</v>
      </c>
      <c r="CG221" s="10" t="b">
        <f t="shared" si="251"/>
        <v>0</v>
      </c>
      <c r="CH221" s="10" t="b">
        <f t="shared" si="251"/>
        <v>0</v>
      </c>
      <c r="CI221" s="1">
        <f t="shared" si="236"/>
        <v>4</v>
      </c>
      <c r="CJ221" s="1">
        <f t="shared" si="237"/>
        <v>1</v>
      </c>
      <c r="CL221" s="10" t="b">
        <f t="shared" ref="CL221:DN221" si="252">IF(AND(CL$216&gt;MIN($AU43:$AU44), CL$216&lt;MAX($AU43:$AU44)),IF((($AT44-$AT43)/($AU44-$AU43)*(CL$216-$AU43)+$AT43)&lt;CL$215,TRUE,FALSE))</f>
        <v>0</v>
      </c>
      <c r="CM221" s="10" t="b">
        <f t="shared" si="252"/>
        <v>0</v>
      </c>
      <c r="CN221" s="10" t="b">
        <f t="shared" si="252"/>
        <v>0</v>
      </c>
      <c r="CO221" s="10" t="b">
        <f t="shared" si="252"/>
        <v>0</v>
      </c>
      <c r="CP221" s="10" t="b">
        <f t="shared" si="252"/>
        <v>0</v>
      </c>
      <c r="CQ221" s="10" t="b">
        <f t="shared" si="252"/>
        <v>0</v>
      </c>
      <c r="CR221" s="10" t="b">
        <f t="shared" si="252"/>
        <v>0</v>
      </c>
      <c r="CS221" s="10" t="b">
        <f t="shared" si="252"/>
        <v>0</v>
      </c>
      <c r="CT221" s="10" t="b">
        <f t="shared" si="252"/>
        <v>0</v>
      </c>
      <c r="CU221" s="10" t="b">
        <f t="shared" si="252"/>
        <v>0</v>
      </c>
      <c r="CV221" s="10" t="b">
        <f t="shared" si="252"/>
        <v>0</v>
      </c>
      <c r="CW221" s="10" t="b">
        <f t="shared" si="252"/>
        <v>0</v>
      </c>
      <c r="CX221" s="10" t="b">
        <f t="shared" si="252"/>
        <v>0</v>
      </c>
      <c r="CY221" s="10" t="b">
        <f t="shared" si="252"/>
        <v>0</v>
      </c>
      <c r="CZ221" s="10" t="b">
        <f t="shared" si="252"/>
        <v>0</v>
      </c>
      <c r="DA221" s="10" t="b">
        <f t="shared" si="252"/>
        <v>0</v>
      </c>
      <c r="DB221" s="10" t="b">
        <f t="shared" si="252"/>
        <v>0</v>
      </c>
      <c r="DC221" s="10" t="b">
        <f t="shared" si="252"/>
        <v>0</v>
      </c>
      <c r="DD221" s="10" t="b">
        <f t="shared" si="252"/>
        <v>0</v>
      </c>
      <c r="DE221" s="10" t="b">
        <f t="shared" si="252"/>
        <v>0</v>
      </c>
      <c r="DF221" s="10" t="b">
        <f t="shared" si="252"/>
        <v>0</v>
      </c>
      <c r="DG221" s="10" t="b">
        <f t="shared" si="252"/>
        <v>0</v>
      </c>
      <c r="DH221" s="10" t="b">
        <f t="shared" si="252"/>
        <v>0</v>
      </c>
      <c r="DI221" s="10" t="b">
        <f t="shared" si="252"/>
        <v>0</v>
      </c>
      <c r="DJ221" s="10" t="b">
        <f t="shared" si="252"/>
        <v>0</v>
      </c>
      <c r="DK221" s="10" t="b">
        <f t="shared" si="252"/>
        <v>0</v>
      </c>
      <c r="DL221" s="10" t="b">
        <f t="shared" si="252"/>
        <v>0</v>
      </c>
      <c r="DM221" s="10" t="b">
        <f t="shared" si="252"/>
        <v>0</v>
      </c>
      <c r="DN221" s="10" t="b">
        <f t="shared" si="252"/>
        <v>0</v>
      </c>
      <c r="DO221" s="1">
        <f t="shared" si="239"/>
        <v>39</v>
      </c>
      <c r="DP221" s="1">
        <f t="shared" si="240"/>
        <v>1</v>
      </c>
      <c r="DR221" s="10" t="b">
        <f t="shared" ref="DR221:EL221" si="253">IF(AND(DR$216&gt;MIN($AY43:$AY44), DR$216&lt;MAX($AY43:$AY44)),IF((($AX44-$AX43)/($AY44-$AY43)*(DR$216-$AY43)+$AX43)&lt;DR$215,TRUE,FALSE))</f>
        <v>0</v>
      </c>
      <c r="DS221" s="10" t="b">
        <f t="shared" si="253"/>
        <v>0</v>
      </c>
      <c r="DT221" s="10" t="b">
        <f t="shared" si="253"/>
        <v>0</v>
      </c>
      <c r="DU221" s="10" t="b">
        <f t="shared" si="253"/>
        <v>0</v>
      </c>
      <c r="DV221" s="10" t="b">
        <f t="shared" si="253"/>
        <v>0</v>
      </c>
      <c r="DW221" s="10" t="b">
        <f t="shared" si="253"/>
        <v>0</v>
      </c>
      <c r="DX221" s="10" t="b">
        <f t="shared" si="253"/>
        <v>0</v>
      </c>
      <c r="DY221" s="10" t="b">
        <f t="shared" si="253"/>
        <v>0</v>
      </c>
      <c r="DZ221" s="10" t="b">
        <f t="shared" si="253"/>
        <v>0</v>
      </c>
      <c r="EA221" s="10" t="b">
        <f t="shared" si="253"/>
        <v>0</v>
      </c>
      <c r="EB221" s="10" t="b">
        <f t="shared" si="253"/>
        <v>0</v>
      </c>
      <c r="EC221" s="10" t="b">
        <f t="shared" si="253"/>
        <v>0</v>
      </c>
      <c r="ED221" s="10" t="b">
        <f t="shared" si="253"/>
        <v>0</v>
      </c>
      <c r="EE221" s="10" t="b">
        <f t="shared" si="253"/>
        <v>0</v>
      </c>
      <c r="EF221" s="10" t="b">
        <f t="shared" si="253"/>
        <v>0</v>
      </c>
      <c r="EG221" s="10" t="b">
        <f t="shared" si="253"/>
        <v>0</v>
      </c>
      <c r="EH221" s="10" t="b">
        <f t="shared" si="253"/>
        <v>0</v>
      </c>
      <c r="EI221" s="10" t="b">
        <f t="shared" si="253"/>
        <v>0</v>
      </c>
      <c r="EJ221" s="10" t="b">
        <f t="shared" si="253"/>
        <v>0</v>
      </c>
      <c r="EK221" s="10" t="b">
        <f t="shared" si="253"/>
        <v>0</v>
      </c>
      <c r="EL221" s="10" t="b">
        <f t="shared" si="253"/>
        <v>0</v>
      </c>
      <c r="EM221" s="10" t="b">
        <f t="shared" si="231"/>
        <v>0</v>
      </c>
      <c r="EN221" s="10" t="b">
        <f t="shared" si="231"/>
        <v>0</v>
      </c>
      <c r="EO221" s="10" t="b">
        <f t="shared" si="231"/>
        <v>0</v>
      </c>
      <c r="EP221" s="10" t="b">
        <f t="shared" si="231"/>
        <v>0</v>
      </c>
      <c r="EQ221" s="10" t="b">
        <f t="shared" si="231"/>
        <v>0</v>
      </c>
      <c r="ER221" s="1">
        <f t="shared" si="242"/>
        <v>154</v>
      </c>
      <c r="ES221" s="1">
        <f t="shared" si="243"/>
        <v>1</v>
      </c>
    </row>
    <row r="222" spans="2:149" hidden="1" x14ac:dyDescent="0.3">
      <c r="B222" s="49"/>
      <c r="C222" s="49"/>
      <c r="D222" s="49"/>
      <c r="E222" s="49"/>
      <c r="F222" s="49"/>
      <c r="G222" s="49"/>
      <c r="H222" s="49"/>
      <c r="I222" s="49"/>
      <c r="J222" s="1">
        <v>5</v>
      </c>
      <c r="K222" s="10" t="b">
        <f t="shared" si="232"/>
        <v>0</v>
      </c>
      <c r="L222" s="10" t="b">
        <f t="shared" ref="L222:Y222" si="254">IF($AT44&gt;L$215,IF($AU44&lt;L$216,IF($AU45&gt;L$216,TRUE,FALSE),IF($AU45&lt;L$216,TRUE,FALSE)),FALSE)</f>
        <v>0</v>
      </c>
      <c r="M222" s="10" t="b">
        <f t="shared" si="254"/>
        <v>0</v>
      </c>
      <c r="N222" s="10" t="b">
        <f t="shared" si="254"/>
        <v>0</v>
      </c>
      <c r="O222" s="10" t="b">
        <f t="shared" si="254"/>
        <v>0</v>
      </c>
      <c r="P222" s="10" t="b">
        <f t="shared" si="254"/>
        <v>0</v>
      </c>
      <c r="Q222" s="10" t="b">
        <f t="shared" si="254"/>
        <v>0</v>
      </c>
      <c r="R222" s="10" t="b">
        <f t="shared" si="254"/>
        <v>0</v>
      </c>
      <c r="S222" s="10" t="b">
        <f t="shared" si="254"/>
        <v>0</v>
      </c>
      <c r="T222" s="10" t="b">
        <f t="shared" si="254"/>
        <v>0</v>
      </c>
      <c r="U222" s="10" t="b">
        <f t="shared" si="254"/>
        <v>0</v>
      </c>
      <c r="V222" s="10" t="b">
        <f t="shared" si="254"/>
        <v>0</v>
      </c>
      <c r="W222" s="10" t="b">
        <f t="shared" si="254"/>
        <v>0</v>
      </c>
      <c r="X222" s="10" t="b">
        <f t="shared" si="254"/>
        <v>0</v>
      </c>
      <c r="Y222" s="10" t="b">
        <f t="shared" si="254"/>
        <v>0</v>
      </c>
      <c r="Z222" s="10" t="b">
        <f t="shared" ref="Z222:BE222" si="255">IF(AND(Z$216&gt;MIN($AU44:$AU45), Z$216&lt;MAX($AU44:$AU45)),IF((($AT45-$AT44)/($AU45-$AU44)*(Z$216-$AU44)+$AT44)&lt;Z$215,TRUE,FALSE))</f>
        <v>0</v>
      </c>
      <c r="AA222" s="10" t="b">
        <f t="shared" si="255"/>
        <v>0</v>
      </c>
      <c r="AB222" s="10" t="b">
        <f t="shared" si="255"/>
        <v>0</v>
      </c>
      <c r="AC222" s="10" t="b">
        <f t="shared" si="255"/>
        <v>0</v>
      </c>
      <c r="AD222" s="10" t="b">
        <f t="shared" si="255"/>
        <v>0</v>
      </c>
      <c r="AE222" s="10" t="b">
        <f t="shared" si="255"/>
        <v>0</v>
      </c>
      <c r="AF222" s="10" t="b">
        <f t="shared" si="255"/>
        <v>0</v>
      </c>
      <c r="AG222" s="10" t="b">
        <f t="shared" si="255"/>
        <v>0</v>
      </c>
      <c r="AH222" s="10" t="b">
        <f t="shared" si="255"/>
        <v>0</v>
      </c>
      <c r="AI222" s="10" t="b">
        <f t="shared" si="255"/>
        <v>0</v>
      </c>
      <c r="AJ222" s="10" t="b">
        <f t="shared" si="255"/>
        <v>0</v>
      </c>
      <c r="AK222" s="10" t="b">
        <f t="shared" si="255"/>
        <v>0</v>
      </c>
      <c r="AL222" s="10" t="b">
        <f t="shared" si="255"/>
        <v>0</v>
      </c>
      <c r="AM222" s="10" t="b">
        <f t="shared" si="255"/>
        <v>0</v>
      </c>
      <c r="AN222" s="10" t="b">
        <f t="shared" si="255"/>
        <v>0</v>
      </c>
      <c r="AO222" s="10" t="b">
        <f t="shared" si="255"/>
        <v>0</v>
      </c>
      <c r="AP222" s="10" t="b">
        <f t="shared" si="255"/>
        <v>0</v>
      </c>
      <c r="AQ222" s="10" t="b">
        <f t="shared" si="255"/>
        <v>0</v>
      </c>
      <c r="AR222" s="10" t="b">
        <f t="shared" si="255"/>
        <v>0</v>
      </c>
      <c r="AS222" s="10" t="b">
        <f t="shared" si="255"/>
        <v>0</v>
      </c>
      <c r="AT222" s="10" t="b">
        <f t="shared" si="255"/>
        <v>0</v>
      </c>
      <c r="AU222" s="10" t="b">
        <f t="shared" si="255"/>
        <v>0</v>
      </c>
      <c r="AV222" s="10" t="b">
        <f t="shared" si="255"/>
        <v>0</v>
      </c>
      <c r="AW222" s="10" t="b">
        <f t="shared" si="255"/>
        <v>0</v>
      </c>
      <c r="AX222" s="10" t="b">
        <f t="shared" si="255"/>
        <v>0</v>
      </c>
      <c r="AY222" s="10" t="b">
        <f t="shared" si="255"/>
        <v>0</v>
      </c>
      <c r="AZ222" s="10" t="b">
        <f t="shared" si="255"/>
        <v>0</v>
      </c>
      <c r="BA222" s="10" t="b">
        <f t="shared" si="255"/>
        <v>0</v>
      </c>
      <c r="BB222" s="10" t="b">
        <f t="shared" si="255"/>
        <v>0</v>
      </c>
      <c r="BC222" s="10" t="b">
        <f t="shared" si="255"/>
        <v>0</v>
      </c>
      <c r="BD222" s="10" t="b">
        <f t="shared" si="255"/>
        <v>0</v>
      </c>
      <c r="BE222" s="10" t="b">
        <f t="shared" si="255"/>
        <v>0</v>
      </c>
      <c r="BF222" s="10" t="b">
        <f t="shared" ref="BF222:CH222" si="256">IF(AND(BF$216&gt;MIN($AU44:$AU45), BF$216&lt;MAX($AU44:$AU45)),IF((($AT45-$AT44)/($AU45-$AU44)*(BF$216-$AU44)+$AT44)&lt;BF$215,TRUE,FALSE))</f>
        <v>0</v>
      </c>
      <c r="BG222" s="10" t="b">
        <f t="shared" si="256"/>
        <v>0</v>
      </c>
      <c r="BH222" s="10" t="b">
        <f t="shared" si="256"/>
        <v>0</v>
      </c>
      <c r="BI222" s="10" t="b">
        <f t="shared" si="256"/>
        <v>0</v>
      </c>
      <c r="BJ222" s="10" t="b">
        <f t="shared" si="256"/>
        <v>0</v>
      </c>
      <c r="BK222" s="10" t="b">
        <f t="shared" si="256"/>
        <v>0</v>
      </c>
      <c r="BL222" s="10" t="b">
        <f t="shared" si="256"/>
        <v>0</v>
      </c>
      <c r="BM222" s="10" t="b">
        <f t="shared" si="256"/>
        <v>0</v>
      </c>
      <c r="BN222" s="10" t="b">
        <f t="shared" si="256"/>
        <v>0</v>
      </c>
      <c r="BO222" s="10" t="b">
        <f t="shared" si="256"/>
        <v>0</v>
      </c>
      <c r="BP222" s="10" t="b">
        <f t="shared" si="256"/>
        <v>0</v>
      </c>
      <c r="BQ222" s="10" t="b">
        <f t="shared" si="256"/>
        <v>0</v>
      </c>
      <c r="BR222" s="10" t="b">
        <f t="shared" si="256"/>
        <v>0</v>
      </c>
      <c r="BS222" s="10" t="b">
        <f t="shared" si="256"/>
        <v>0</v>
      </c>
      <c r="BT222" s="10" t="b">
        <f t="shared" si="256"/>
        <v>0</v>
      </c>
      <c r="BU222" s="10" t="b">
        <f t="shared" si="256"/>
        <v>0</v>
      </c>
      <c r="BV222" s="10" t="b">
        <f t="shared" si="256"/>
        <v>0</v>
      </c>
      <c r="BW222" s="10" t="b">
        <f t="shared" si="256"/>
        <v>0</v>
      </c>
      <c r="BX222" s="10" t="b">
        <f t="shared" si="256"/>
        <v>0</v>
      </c>
      <c r="BY222" s="10" t="b">
        <f t="shared" si="256"/>
        <v>0</v>
      </c>
      <c r="BZ222" s="10" t="b">
        <f t="shared" si="256"/>
        <v>0</v>
      </c>
      <c r="CA222" s="10" t="b">
        <f t="shared" si="256"/>
        <v>0</v>
      </c>
      <c r="CB222" s="10" t="b">
        <f t="shared" si="256"/>
        <v>0</v>
      </c>
      <c r="CC222" s="10" t="b">
        <f t="shared" si="256"/>
        <v>0</v>
      </c>
      <c r="CD222" s="10" t="b">
        <f t="shared" si="256"/>
        <v>0</v>
      </c>
      <c r="CE222" s="10" t="b">
        <f t="shared" si="256"/>
        <v>0</v>
      </c>
      <c r="CF222" s="10" t="b">
        <f t="shared" si="256"/>
        <v>0</v>
      </c>
      <c r="CG222" s="10" t="b">
        <f t="shared" si="256"/>
        <v>0</v>
      </c>
      <c r="CH222" s="10" t="b">
        <f t="shared" si="256"/>
        <v>0</v>
      </c>
      <c r="CI222" s="1">
        <f t="shared" si="236"/>
        <v>5</v>
      </c>
      <c r="CJ222" s="1">
        <f t="shared" si="237"/>
        <v>1</v>
      </c>
      <c r="CL222" s="10" t="b">
        <f t="shared" ref="CL222:DN222" si="257">IF(AND(CL$216&gt;MIN($AU44:$AU45), CL$216&lt;MAX($AU44:$AU45)),IF((($AT45-$AT44)/($AU45-$AU44)*(CL$216-$AU44)+$AT44)&lt;CL$215,TRUE,FALSE))</f>
        <v>0</v>
      </c>
      <c r="CM222" s="10" t="b">
        <f t="shared" si="257"/>
        <v>0</v>
      </c>
      <c r="CN222" s="10" t="b">
        <f t="shared" si="257"/>
        <v>0</v>
      </c>
      <c r="CO222" s="10" t="b">
        <f t="shared" si="257"/>
        <v>0</v>
      </c>
      <c r="CP222" s="10" t="b">
        <f t="shared" si="257"/>
        <v>0</v>
      </c>
      <c r="CQ222" s="10" t="b">
        <f t="shared" si="257"/>
        <v>0</v>
      </c>
      <c r="CR222" s="10" t="b">
        <f t="shared" si="257"/>
        <v>0</v>
      </c>
      <c r="CS222" s="10" t="b">
        <f t="shared" si="257"/>
        <v>0</v>
      </c>
      <c r="CT222" s="10" t="b">
        <f t="shared" si="257"/>
        <v>0</v>
      </c>
      <c r="CU222" s="10" t="b">
        <f t="shared" si="257"/>
        <v>0</v>
      </c>
      <c r="CV222" s="10" t="b">
        <f t="shared" si="257"/>
        <v>0</v>
      </c>
      <c r="CW222" s="10" t="b">
        <f t="shared" si="257"/>
        <v>0</v>
      </c>
      <c r="CX222" s="10" t="b">
        <f t="shared" si="257"/>
        <v>0</v>
      </c>
      <c r="CY222" s="10" t="b">
        <f t="shared" si="257"/>
        <v>0</v>
      </c>
      <c r="CZ222" s="10" t="b">
        <f t="shared" si="257"/>
        <v>0</v>
      </c>
      <c r="DA222" s="10" t="b">
        <f t="shared" si="257"/>
        <v>0</v>
      </c>
      <c r="DB222" s="10" t="b">
        <f t="shared" si="257"/>
        <v>0</v>
      </c>
      <c r="DC222" s="10" t="b">
        <f t="shared" si="257"/>
        <v>0</v>
      </c>
      <c r="DD222" s="10" t="b">
        <f t="shared" si="257"/>
        <v>0</v>
      </c>
      <c r="DE222" s="10" t="b">
        <f t="shared" si="257"/>
        <v>0</v>
      </c>
      <c r="DF222" s="10" t="b">
        <f t="shared" si="257"/>
        <v>0</v>
      </c>
      <c r="DG222" s="10" t="b">
        <f t="shared" si="257"/>
        <v>0</v>
      </c>
      <c r="DH222" s="10" t="b">
        <f t="shared" si="257"/>
        <v>0</v>
      </c>
      <c r="DI222" s="10" t="b">
        <f t="shared" si="257"/>
        <v>0</v>
      </c>
      <c r="DJ222" s="10" t="b">
        <f t="shared" si="257"/>
        <v>0</v>
      </c>
      <c r="DK222" s="10" t="b">
        <f t="shared" si="257"/>
        <v>0</v>
      </c>
      <c r="DL222" s="10" t="b">
        <f t="shared" si="257"/>
        <v>0</v>
      </c>
      <c r="DM222" s="10" t="b">
        <f t="shared" si="257"/>
        <v>0</v>
      </c>
      <c r="DN222" s="10" t="b">
        <f t="shared" si="257"/>
        <v>0</v>
      </c>
      <c r="DO222" s="1">
        <f t="shared" si="239"/>
        <v>40</v>
      </c>
      <c r="DP222" s="1">
        <f t="shared" si="240"/>
        <v>1</v>
      </c>
      <c r="DR222" s="10" t="b">
        <f t="shared" ref="DR222:EL222" si="258">IF(AND(DR$216&gt;MIN($AY44:$AY45), DR$216&lt;MAX($AY44:$AY45)),IF((($AX45-$AX44)/($AY45-$AY44)*(DR$216-$AY44)+$AX44)&lt;DR$215,TRUE,FALSE))</f>
        <v>0</v>
      </c>
      <c r="DS222" s="10" t="b">
        <f t="shared" si="258"/>
        <v>0</v>
      </c>
      <c r="DT222" s="10" t="b">
        <f t="shared" si="258"/>
        <v>0</v>
      </c>
      <c r="DU222" s="10" t="b">
        <f t="shared" si="258"/>
        <v>0</v>
      </c>
      <c r="DV222" s="10" t="b">
        <f t="shared" si="258"/>
        <v>0</v>
      </c>
      <c r="DW222" s="10" t="b">
        <f t="shared" si="258"/>
        <v>0</v>
      </c>
      <c r="DX222" s="10" t="b">
        <f t="shared" si="258"/>
        <v>0</v>
      </c>
      <c r="DY222" s="10" t="b">
        <f t="shared" si="258"/>
        <v>0</v>
      </c>
      <c r="DZ222" s="10" t="b">
        <f t="shared" si="258"/>
        <v>0</v>
      </c>
      <c r="EA222" s="10" t="b">
        <f t="shared" si="258"/>
        <v>0</v>
      </c>
      <c r="EB222" s="10" t="b">
        <f t="shared" si="258"/>
        <v>0</v>
      </c>
      <c r="EC222" s="10" t="b">
        <f t="shared" si="258"/>
        <v>0</v>
      </c>
      <c r="ED222" s="10" t="b">
        <f t="shared" si="258"/>
        <v>0</v>
      </c>
      <c r="EE222" s="10" t="b">
        <f t="shared" si="258"/>
        <v>0</v>
      </c>
      <c r="EF222" s="10" t="b">
        <f t="shared" si="258"/>
        <v>0</v>
      </c>
      <c r="EG222" s="10" t="b">
        <f t="shared" si="258"/>
        <v>0</v>
      </c>
      <c r="EH222" s="10" t="b">
        <f t="shared" si="258"/>
        <v>0</v>
      </c>
      <c r="EI222" s="10" t="b">
        <f t="shared" si="258"/>
        <v>0</v>
      </c>
      <c r="EJ222" s="10" t="b">
        <f t="shared" si="258"/>
        <v>0</v>
      </c>
      <c r="EK222" s="10" t="b">
        <f t="shared" si="258"/>
        <v>0</v>
      </c>
      <c r="EL222" s="10" t="b">
        <f t="shared" si="258"/>
        <v>0</v>
      </c>
      <c r="EM222" s="10" t="b">
        <f t="shared" si="231"/>
        <v>0</v>
      </c>
      <c r="EN222" s="10" t="b">
        <f t="shared" si="231"/>
        <v>0</v>
      </c>
      <c r="EO222" s="10" t="b">
        <f t="shared" si="231"/>
        <v>0</v>
      </c>
      <c r="EP222" s="10" t="b">
        <f t="shared" si="231"/>
        <v>0</v>
      </c>
      <c r="EQ222" s="10" t="b">
        <f t="shared" si="231"/>
        <v>0</v>
      </c>
      <c r="ER222" s="1">
        <f t="shared" si="242"/>
        <v>155</v>
      </c>
      <c r="ES222" s="1">
        <f t="shared" si="243"/>
        <v>1</v>
      </c>
    </row>
    <row r="223" spans="2:149" hidden="1" x14ac:dyDescent="0.3">
      <c r="B223" s="49"/>
      <c r="C223" s="49"/>
      <c r="D223" s="49"/>
      <c r="E223" s="49"/>
      <c r="F223" s="49"/>
      <c r="G223" s="49"/>
      <c r="H223" s="49"/>
      <c r="I223" s="49"/>
      <c r="J223" s="1">
        <v>6</v>
      </c>
      <c r="K223" s="10" t="b">
        <f t="shared" si="232"/>
        <v>0</v>
      </c>
      <c r="L223" s="10" t="b">
        <f t="shared" ref="L223:Y223" si="259">IF($AT45&gt;L$215,IF($AU45&lt;L$216,IF($AU46&gt;L$216,TRUE,FALSE),IF($AU46&lt;L$216,TRUE,FALSE)),FALSE)</f>
        <v>0</v>
      </c>
      <c r="M223" s="10" t="b">
        <f t="shared" si="259"/>
        <v>0</v>
      </c>
      <c r="N223" s="10" t="b">
        <f t="shared" si="259"/>
        <v>0</v>
      </c>
      <c r="O223" s="10" t="b">
        <f t="shared" si="259"/>
        <v>0</v>
      </c>
      <c r="P223" s="10" t="b">
        <f t="shared" si="259"/>
        <v>0</v>
      </c>
      <c r="Q223" s="10" t="b">
        <f t="shared" si="259"/>
        <v>0</v>
      </c>
      <c r="R223" s="10" t="b">
        <f t="shared" si="259"/>
        <v>0</v>
      </c>
      <c r="S223" s="10" t="b">
        <f t="shared" si="259"/>
        <v>0</v>
      </c>
      <c r="T223" s="10" t="b">
        <f t="shared" si="259"/>
        <v>0</v>
      </c>
      <c r="U223" s="10" t="b">
        <f t="shared" si="259"/>
        <v>0</v>
      </c>
      <c r="V223" s="10" t="b">
        <f t="shared" si="259"/>
        <v>0</v>
      </c>
      <c r="W223" s="10" t="b">
        <f t="shared" si="259"/>
        <v>0</v>
      </c>
      <c r="X223" s="10" t="b">
        <f t="shared" si="259"/>
        <v>0</v>
      </c>
      <c r="Y223" s="10" t="b">
        <f t="shared" si="259"/>
        <v>0</v>
      </c>
      <c r="Z223" s="10" t="b">
        <f t="shared" ref="Z223:BE223" si="260">IF(AND(Z$216&gt;MIN($AU45:$AU46), Z$216&lt;MAX($AU45:$AU46)),IF((($AT46-$AT45)/($AU46-$AU45)*(Z$216-$AU45)+$AT45)&lt;Z$215,TRUE,FALSE))</f>
        <v>0</v>
      </c>
      <c r="AA223" s="10" t="b">
        <f t="shared" si="260"/>
        <v>0</v>
      </c>
      <c r="AB223" s="10" t="b">
        <f t="shared" si="260"/>
        <v>0</v>
      </c>
      <c r="AC223" s="10" t="b">
        <f t="shared" si="260"/>
        <v>0</v>
      </c>
      <c r="AD223" s="10" t="b">
        <f t="shared" si="260"/>
        <v>0</v>
      </c>
      <c r="AE223" s="10" t="b">
        <f t="shared" si="260"/>
        <v>0</v>
      </c>
      <c r="AF223" s="10" t="b">
        <f t="shared" si="260"/>
        <v>0</v>
      </c>
      <c r="AG223" s="10" t="b">
        <f t="shared" si="260"/>
        <v>0</v>
      </c>
      <c r="AH223" s="10" t="b">
        <f t="shared" si="260"/>
        <v>0</v>
      </c>
      <c r="AI223" s="10" t="b">
        <f t="shared" si="260"/>
        <v>0</v>
      </c>
      <c r="AJ223" s="10" t="b">
        <f t="shared" si="260"/>
        <v>0</v>
      </c>
      <c r="AK223" s="10" t="b">
        <f t="shared" si="260"/>
        <v>0</v>
      </c>
      <c r="AL223" s="10" t="b">
        <f t="shared" si="260"/>
        <v>0</v>
      </c>
      <c r="AM223" s="10" t="b">
        <f t="shared" si="260"/>
        <v>0</v>
      </c>
      <c r="AN223" s="10" t="b">
        <f t="shared" si="260"/>
        <v>0</v>
      </c>
      <c r="AO223" s="10" t="b">
        <f t="shared" si="260"/>
        <v>0</v>
      </c>
      <c r="AP223" s="10" t="b">
        <f t="shared" si="260"/>
        <v>0</v>
      </c>
      <c r="AQ223" s="10" t="b">
        <f t="shared" si="260"/>
        <v>0</v>
      </c>
      <c r="AR223" s="10" t="b">
        <f t="shared" si="260"/>
        <v>0</v>
      </c>
      <c r="AS223" s="10" t="b">
        <f t="shared" si="260"/>
        <v>0</v>
      </c>
      <c r="AT223" s="10" t="b">
        <f t="shared" si="260"/>
        <v>0</v>
      </c>
      <c r="AU223" s="10" t="b">
        <f t="shared" si="260"/>
        <v>0</v>
      </c>
      <c r="AV223" s="10" t="b">
        <f t="shared" si="260"/>
        <v>0</v>
      </c>
      <c r="AW223" s="10" t="b">
        <f t="shared" si="260"/>
        <v>0</v>
      </c>
      <c r="AX223" s="10" t="b">
        <f t="shared" si="260"/>
        <v>0</v>
      </c>
      <c r="AY223" s="10" t="b">
        <f t="shared" si="260"/>
        <v>0</v>
      </c>
      <c r="AZ223" s="10" t="b">
        <f t="shared" si="260"/>
        <v>0</v>
      </c>
      <c r="BA223" s="10" t="b">
        <f t="shared" si="260"/>
        <v>0</v>
      </c>
      <c r="BB223" s="10" t="b">
        <f t="shared" si="260"/>
        <v>0</v>
      </c>
      <c r="BC223" s="10" t="b">
        <f t="shared" si="260"/>
        <v>0</v>
      </c>
      <c r="BD223" s="10" t="b">
        <f t="shared" si="260"/>
        <v>0</v>
      </c>
      <c r="BE223" s="10" t="b">
        <f t="shared" si="260"/>
        <v>0</v>
      </c>
      <c r="BF223" s="10" t="b">
        <f t="shared" ref="BF223:CH223" si="261">IF(AND(BF$216&gt;MIN($AU45:$AU46), BF$216&lt;MAX($AU45:$AU46)),IF((($AT46-$AT45)/($AU46-$AU45)*(BF$216-$AU45)+$AT45)&lt;BF$215,TRUE,FALSE))</f>
        <v>0</v>
      </c>
      <c r="BG223" s="10" t="b">
        <f t="shared" si="261"/>
        <v>0</v>
      </c>
      <c r="BH223" s="10" t="b">
        <f t="shared" si="261"/>
        <v>0</v>
      </c>
      <c r="BI223" s="10" t="b">
        <f t="shared" si="261"/>
        <v>0</v>
      </c>
      <c r="BJ223" s="10" t="b">
        <f t="shared" si="261"/>
        <v>0</v>
      </c>
      <c r="BK223" s="10" t="b">
        <f t="shared" si="261"/>
        <v>0</v>
      </c>
      <c r="BL223" s="10" t="b">
        <f t="shared" si="261"/>
        <v>0</v>
      </c>
      <c r="BM223" s="10" t="b">
        <f t="shared" si="261"/>
        <v>0</v>
      </c>
      <c r="BN223" s="10" t="b">
        <f t="shared" si="261"/>
        <v>0</v>
      </c>
      <c r="BO223" s="10" t="b">
        <f t="shared" si="261"/>
        <v>0</v>
      </c>
      <c r="BP223" s="10" t="b">
        <f t="shared" si="261"/>
        <v>0</v>
      </c>
      <c r="BQ223" s="10" t="b">
        <f t="shared" si="261"/>
        <v>0</v>
      </c>
      <c r="BR223" s="10" t="b">
        <f t="shared" si="261"/>
        <v>0</v>
      </c>
      <c r="BS223" s="10" t="b">
        <f t="shared" si="261"/>
        <v>0</v>
      </c>
      <c r="BT223" s="10" t="b">
        <f t="shared" si="261"/>
        <v>0</v>
      </c>
      <c r="BU223" s="10" t="b">
        <f t="shared" si="261"/>
        <v>0</v>
      </c>
      <c r="BV223" s="10" t="b">
        <f t="shared" si="261"/>
        <v>0</v>
      </c>
      <c r="BW223" s="10" t="b">
        <f t="shared" si="261"/>
        <v>0</v>
      </c>
      <c r="BX223" s="10" t="b">
        <f t="shared" si="261"/>
        <v>0</v>
      </c>
      <c r="BY223" s="10" t="b">
        <f t="shared" si="261"/>
        <v>0</v>
      </c>
      <c r="BZ223" s="10" t="b">
        <f t="shared" si="261"/>
        <v>0</v>
      </c>
      <c r="CA223" s="10" t="b">
        <f t="shared" si="261"/>
        <v>0</v>
      </c>
      <c r="CB223" s="10" t="b">
        <f t="shared" si="261"/>
        <v>0</v>
      </c>
      <c r="CC223" s="10" t="b">
        <f t="shared" si="261"/>
        <v>0</v>
      </c>
      <c r="CD223" s="10" t="b">
        <f t="shared" si="261"/>
        <v>0</v>
      </c>
      <c r="CE223" s="10" t="b">
        <f t="shared" si="261"/>
        <v>0</v>
      </c>
      <c r="CF223" s="10" t="b">
        <f t="shared" si="261"/>
        <v>0</v>
      </c>
      <c r="CG223" s="10" t="b">
        <f t="shared" si="261"/>
        <v>0</v>
      </c>
      <c r="CH223" s="10" t="b">
        <f t="shared" si="261"/>
        <v>0</v>
      </c>
      <c r="CI223" s="1">
        <f t="shared" si="236"/>
        <v>6</v>
      </c>
      <c r="CJ223" s="1">
        <f t="shared" si="237"/>
        <v>1</v>
      </c>
      <c r="CL223" s="10" t="b">
        <f t="shared" ref="CL223:DN223" si="262">IF(AND(CL$216&gt;MIN($AU45:$AU46), CL$216&lt;MAX($AU45:$AU46)),IF((($AT46-$AT45)/($AU46-$AU45)*(CL$216-$AU45)+$AT45)&lt;CL$215,TRUE,FALSE))</f>
        <v>0</v>
      </c>
      <c r="CM223" s="10" t="b">
        <f t="shared" si="262"/>
        <v>0</v>
      </c>
      <c r="CN223" s="10" t="b">
        <f t="shared" si="262"/>
        <v>0</v>
      </c>
      <c r="CO223" s="10" t="b">
        <f t="shared" si="262"/>
        <v>0</v>
      </c>
      <c r="CP223" s="10" t="b">
        <f t="shared" si="262"/>
        <v>0</v>
      </c>
      <c r="CQ223" s="10" t="b">
        <f t="shared" si="262"/>
        <v>0</v>
      </c>
      <c r="CR223" s="10" t="b">
        <f t="shared" si="262"/>
        <v>0</v>
      </c>
      <c r="CS223" s="10" t="b">
        <f t="shared" si="262"/>
        <v>0</v>
      </c>
      <c r="CT223" s="10" t="b">
        <f t="shared" si="262"/>
        <v>0</v>
      </c>
      <c r="CU223" s="10" t="b">
        <f t="shared" si="262"/>
        <v>0</v>
      </c>
      <c r="CV223" s="10" t="b">
        <f t="shared" si="262"/>
        <v>0</v>
      </c>
      <c r="CW223" s="10" t="b">
        <f t="shared" si="262"/>
        <v>0</v>
      </c>
      <c r="CX223" s="10" t="b">
        <f t="shared" si="262"/>
        <v>0</v>
      </c>
      <c r="CY223" s="10" t="b">
        <f t="shared" si="262"/>
        <v>0</v>
      </c>
      <c r="CZ223" s="10" t="b">
        <f t="shared" si="262"/>
        <v>0</v>
      </c>
      <c r="DA223" s="10" t="b">
        <f t="shared" si="262"/>
        <v>0</v>
      </c>
      <c r="DB223" s="10" t="b">
        <f t="shared" si="262"/>
        <v>0</v>
      </c>
      <c r="DC223" s="10" t="b">
        <f t="shared" si="262"/>
        <v>0</v>
      </c>
      <c r="DD223" s="10" t="b">
        <f t="shared" si="262"/>
        <v>0</v>
      </c>
      <c r="DE223" s="10" t="b">
        <f t="shared" si="262"/>
        <v>0</v>
      </c>
      <c r="DF223" s="10" t="b">
        <f t="shared" si="262"/>
        <v>0</v>
      </c>
      <c r="DG223" s="10" t="b">
        <f t="shared" si="262"/>
        <v>0</v>
      </c>
      <c r="DH223" s="10" t="b">
        <f t="shared" si="262"/>
        <v>0</v>
      </c>
      <c r="DI223" s="10" t="b">
        <f t="shared" si="262"/>
        <v>0</v>
      </c>
      <c r="DJ223" s="10" t="b">
        <f t="shared" si="262"/>
        <v>0</v>
      </c>
      <c r="DK223" s="10" t="b">
        <f t="shared" si="262"/>
        <v>0</v>
      </c>
      <c r="DL223" s="10" t="b">
        <f t="shared" si="262"/>
        <v>0</v>
      </c>
      <c r="DM223" s="10" t="b">
        <f t="shared" si="262"/>
        <v>0</v>
      </c>
      <c r="DN223" s="10" t="b">
        <f t="shared" si="262"/>
        <v>0</v>
      </c>
      <c r="DO223" s="1">
        <f t="shared" si="239"/>
        <v>41</v>
      </c>
      <c r="DP223" s="1">
        <f t="shared" si="240"/>
        <v>1</v>
      </c>
      <c r="DR223" s="10" t="b">
        <f t="shared" ref="DR223:EL223" si="263">IF(AND(DR$216&gt;MIN($AY45:$AY46), DR$216&lt;MAX($AY45:$AY46)),IF((($AX46-$AX45)/($AY46-$AY45)*(DR$216-$AY45)+$AX45)&lt;DR$215,TRUE,FALSE))</f>
        <v>0</v>
      </c>
      <c r="DS223" s="10" t="b">
        <f t="shared" si="263"/>
        <v>0</v>
      </c>
      <c r="DT223" s="10" t="b">
        <f t="shared" si="263"/>
        <v>0</v>
      </c>
      <c r="DU223" s="10" t="b">
        <f t="shared" si="263"/>
        <v>0</v>
      </c>
      <c r="DV223" s="10" t="b">
        <f t="shared" si="263"/>
        <v>0</v>
      </c>
      <c r="DW223" s="10" t="b">
        <f t="shared" si="263"/>
        <v>0</v>
      </c>
      <c r="DX223" s="10" t="b">
        <f t="shared" si="263"/>
        <v>0</v>
      </c>
      <c r="DY223" s="10" t="b">
        <f t="shared" si="263"/>
        <v>0</v>
      </c>
      <c r="DZ223" s="10" t="b">
        <f t="shared" si="263"/>
        <v>0</v>
      </c>
      <c r="EA223" s="10" t="b">
        <f t="shared" si="263"/>
        <v>0</v>
      </c>
      <c r="EB223" s="10" t="b">
        <f t="shared" si="263"/>
        <v>0</v>
      </c>
      <c r="EC223" s="10" t="b">
        <f t="shared" si="263"/>
        <v>0</v>
      </c>
      <c r="ED223" s="10" t="b">
        <f t="shared" si="263"/>
        <v>0</v>
      </c>
      <c r="EE223" s="10" t="b">
        <f t="shared" si="263"/>
        <v>0</v>
      </c>
      <c r="EF223" s="10" t="b">
        <f t="shared" si="263"/>
        <v>0</v>
      </c>
      <c r="EG223" s="10" t="b">
        <f t="shared" si="263"/>
        <v>0</v>
      </c>
      <c r="EH223" s="10" t="b">
        <f t="shared" si="263"/>
        <v>0</v>
      </c>
      <c r="EI223" s="10" t="b">
        <f t="shared" si="263"/>
        <v>0</v>
      </c>
      <c r="EJ223" s="10" t="b">
        <f t="shared" si="263"/>
        <v>0</v>
      </c>
      <c r="EK223" s="10" t="b">
        <f t="shared" si="263"/>
        <v>0</v>
      </c>
      <c r="EL223" s="10" t="b">
        <f t="shared" si="263"/>
        <v>0</v>
      </c>
      <c r="EM223" s="10" t="b">
        <f t="shared" si="231"/>
        <v>0</v>
      </c>
      <c r="EN223" s="10" t="b">
        <f t="shared" si="231"/>
        <v>0</v>
      </c>
      <c r="EO223" s="10" t="b">
        <f t="shared" si="231"/>
        <v>0</v>
      </c>
      <c r="EP223" s="10" t="b">
        <f t="shared" si="231"/>
        <v>0</v>
      </c>
      <c r="EQ223" s="10" t="b">
        <f t="shared" si="231"/>
        <v>0</v>
      </c>
      <c r="ER223" s="1">
        <f t="shared" si="242"/>
        <v>156</v>
      </c>
      <c r="ES223" s="1">
        <f t="shared" si="243"/>
        <v>1</v>
      </c>
    </row>
    <row r="224" spans="2:149" hidden="1" x14ac:dyDescent="0.3">
      <c r="B224" s="49"/>
      <c r="C224" s="49"/>
      <c r="D224" s="49"/>
      <c r="E224" s="49"/>
      <c r="F224" s="49"/>
      <c r="G224" s="49"/>
      <c r="H224" s="49"/>
      <c r="I224" s="49"/>
      <c r="J224" s="1">
        <v>7</v>
      </c>
      <c r="K224" s="10" t="b">
        <f t="shared" si="232"/>
        <v>0</v>
      </c>
      <c r="L224" s="10" t="b">
        <f t="shared" ref="L224:Y224" si="264">IF($AT46&gt;L$215,IF($AU46&lt;L$216,IF($AU47&gt;L$216,TRUE,FALSE),IF($AU47&lt;L$216,TRUE,FALSE)),FALSE)</f>
        <v>0</v>
      </c>
      <c r="M224" s="10" t="b">
        <f t="shared" si="264"/>
        <v>0</v>
      </c>
      <c r="N224" s="10" t="b">
        <f t="shared" si="264"/>
        <v>0</v>
      </c>
      <c r="O224" s="10" t="b">
        <f t="shared" si="264"/>
        <v>0</v>
      </c>
      <c r="P224" s="10" t="b">
        <f t="shared" si="264"/>
        <v>0</v>
      </c>
      <c r="Q224" s="10" t="b">
        <f t="shared" si="264"/>
        <v>0</v>
      </c>
      <c r="R224" s="10" t="b">
        <f t="shared" si="264"/>
        <v>0</v>
      </c>
      <c r="S224" s="10" t="b">
        <f t="shared" si="264"/>
        <v>0</v>
      </c>
      <c r="T224" s="10" t="b">
        <f t="shared" si="264"/>
        <v>0</v>
      </c>
      <c r="U224" s="10" t="b">
        <f t="shared" si="264"/>
        <v>0</v>
      </c>
      <c r="V224" s="10" t="b">
        <f t="shared" si="264"/>
        <v>0</v>
      </c>
      <c r="W224" s="10" t="b">
        <f t="shared" si="264"/>
        <v>0</v>
      </c>
      <c r="X224" s="10" t="b">
        <f t="shared" si="264"/>
        <v>0</v>
      </c>
      <c r="Y224" s="10" t="b">
        <f t="shared" si="264"/>
        <v>0</v>
      </c>
      <c r="Z224" s="10" t="b">
        <f t="shared" ref="Z224:BE224" si="265">IF(AND(Z$216&gt;MIN($AU46:$AU47), Z$216&lt;MAX($AU46:$AU47)),IF((($AT47-$AT46)/($AU47-$AU46)*(Z$216-$AU46)+$AT46)&lt;Z$215,TRUE,FALSE))</f>
        <v>0</v>
      </c>
      <c r="AA224" s="10" t="b">
        <f t="shared" si="265"/>
        <v>0</v>
      </c>
      <c r="AB224" s="10" t="b">
        <f t="shared" si="265"/>
        <v>0</v>
      </c>
      <c r="AC224" s="10" t="b">
        <f t="shared" si="265"/>
        <v>0</v>
      </c>
      <c r="AD224" s="10" t="b">
        <f t="shared" si="265"/>
        <v>0</v>
      </c>
      <c r="AE224" s="10" t="b">
        <f t="shared" si="265"/>
        <v>0</v>
      </c>
      <c r="AF224" s="10" t="b">
        <f t="shared" si="265"/>
        <v>0</v>
      </c>
      <c r="AG224" s="10" t="b">
        <f t="shared" si="265"/>
        <v>0</v>
      </c>
      <c r="AH224" s="10" t="b">
        <f t="shared" si="265"/>
        <v>0</v>
      </c>
      <c r="AI224" s="10" t="b">
        <f t="shared" si="265"/>
        <v>0</v>
      </c>
      <c r="AJ224" s="10" t="b">
        <f t="shared" si="265"/>
        <v>0</v>
      </c>
      <c r="AK224" s="10" t="b">
        <f t="shared" si="265"/>
        <v>0</v>
      </c>
      <c r="AL224" s="10" t="b">
        <f t="shared" si="265"/>
        <v>0</v>
      </c>
      <c r="AM224" s="10" t="b">
        <f t="shared" si="265"/>
        <v>0</v>
      </c>
      <c r="AN224" s="10" t="b">
        <f t="shared" si="265"/>
        <v>0</v>
      </c>
      <c r="AO224" s="10" t="b">
        <f t="shared" si="265"/>
        <v>0</v>
      </c>
      <c r="AP224" s="10" t="b">
        <f t="shared" si="265"/>
        <v>0</v>
      </c>
      <c r="AQ224" s="10" t="b">
        <f t="shared" si="265"/>
        <v>0</v>
      </c>
      <c r="AR224" s="10" t="b">
        <f t="shared" si="265"/>
        <v>0</v>
      </c>
      <c r="AS224" s="10" t="b">
        <f t="shared" si="265"/>
        <v>0</v>
      </c>
      <c r="AT224" s="10" t="b">
        <f t="shared" si="265"/>
        <v>0</v>
      </c>
      <c r="AU224" s="10" t="b">
        <f t="shared" si="265"/>
        <v>0</v>
      </c>
      <c r="AV224" s="10" t="b">
        <f t="shared" si="265"/>
        <v>0</v>
      </c>
      <c r="AW224" s="10" t="b">
        <f t="shared" si="265"/>
        <v>0</v>
      </c>
      <c r="AX224" s="10" t="b">
        <f t="shared" si="265"/>
        <v>0</v>
      </c>
      <c r="AY224" s="10" t="b">
        <f t="shared" si="265"/>
        <v>0</v>
      </c>
      <c r="AZ224" s="10" t="b">
        <f t="shared" si="265"/>
        <v>0</v>
      </c>
      <c r="BA224" s="10" t="b">
        <f t="shared" si="265"/>
        <v>0</v>
      </c>
      <c r="BB224" s="10" t="b">
        <f t="shared" si="265"/>
        <v>0</v>
      </c>
      <c r="BC224" s="10" t="b">
        <f t="shared" si="265"/>
        <v>0</v>
      </c>
      <c r="BD224" s="10" t="b">
        <f t="shared" si="265"/>
        <v>0</v>
      </c>
      <c r="BE224" s="10" t="b">
        <f t="shared" si="265"/>
        <v>0</v>
      </c>
      <c r="BF224" s="10" t="b">
        <f t="shared" ref="BF224:CH224" si="266">IF(AND(BF$216&gt;MIN($AU46:$AU47), BF$216&lt;MAX($AU46:$AU47)),IF((($AT47-$AT46)/($AU47-$AU46)*(BF$216-$AU46)+$AT46)&lt;BF$215,TRUE,FALSE))</f>
        <v>0</v>
      </c>
      <c r="BG224" s="10" t="b">
        <f t="shared" si="266"/>
        <v>0</v>
      </c>
      <c r="BH224" s="10" t="b">
        <f t="shared" si="266"/>
        <v>0</v>
      </c>
      <c r="BI224" s="10" t="b">
        <f t="shared" si="266"/>
        <v>0</v>
      </c>
      <c r="BJ224" s="10" t="b">
        <f t="shared" si="266"/>
        <v>0</v>
      </c>
      <c r="BK224" s="10" t="b">
        <f t="shared" si="266"/>
        <v>0</v>
      </c>
      <c r="BL224" s="10" t="b">
        <f t="shared" si="266"/>
        <v>0</v>
      </c>
      <c r="BM224" s="10" t="b">
        <f t="shared" si="266"/>
        <v>0</v>
      </c>
      <c r="BN224" s="10" t="b">
        <f t="shared" si="266"/>
        <v>0</v>
      </c>
      <c r="BO224" s="10" t="b">
        <f t="shared" si="266"/>
        <v>0</v>
      </c>
      <c r="BP224" s="10" t="b">
        <f t="shared" si="266"/>
        <v>0</v>
      </c>
      <c r="BQ224" s="10" t="b">
        <f t="shared" si="266"/>
        <v>0</v>
      </c>
      <c r="BR224" s="10" t="b">
        <f t="shared" si="266"/>
        <v>0</v>
      </c>
      <c r="BS224" s="10" t="b">
        <f t="shared" si="266"/>
        <v>0</v>
      </c>
      <c r="BT224" s="10" t="b">
        <f t="shared" si="266"/>
        <v>0</v>
      </c>
      <c r="BU224" s="10" t="b">
        <f t="shared" si="266"/>
        <v>0</v>
      </c>
      <c r="BV224" s="10" t="b">
        <f t="shared" si="266"/>
        <v>0</v>
      </c>
      <c r="BW224" s="10" t="b">
        <f t="shared" si="266"/>
        <v>0</v>
      </c>
      <c r="BX224" s="10" t="b">
        <f t="shared" si="266"/>
        <v>0</v>
      </c>
      <c r="BY224" s="10" t="b">
        <f t="shared" si="266"/>
        <v>0</v>
      </c>
      <c r="BZ224" s="10" t="b">
        <f t="shared" si="266"/>
        <v>0</v>
      </c>
      <c r="CA224" s="10" t="b">
        <f t="shared" si="266"/>
        <v>0</v>
      </c>
      <c r="CB224" s="10" t="b">
        <f t="shared" si="266"/>
        <v>0</v>
      </c>
      <c r="CC224" s="10" t="b">
        <f t="shared" si="266"/>
        <v>0</v>
      </c>
      <c r="CD224" s="10" t="b">
        <f t="shared" si="266"/>
        <v>0</v>
      </c>
      <c r="CE224" s="10" t="b">
        <f t="shared" si="266"/>
        <v>0</v>
      </c>
      <c r="CF224" s="10" t="b">
        <f t="shared" si="266"/>
        <v>0</v>
      </c>
      <c r="CG224" s="10" t="b">
        <f t="shared" si="266"/>
        <v>0</v>
      </c>
      <c r="CH224" s="10" t="b">
        <f t="shared" si="266"/>
        <v>0</v>
      </c>
      <c r="CI224" s="1">
        <f t="shared" si="236"/>
        <v>7</v>
      </c>
      <c r="CJ224" s="1">
        <f t="shared" si="237"/>
        <v>1</v>
      </c>
      <c r="CL224" s="10" t="b">
        <f t="shared" ref="CL224:DN224" si="267">IF(AND(CL$216&gt;MIN($AU46:$AU47), CL$216&lt;MAX($AU46:$AU47)),IF((($AT47-$AT46)/($AU47-$AU46)*(CL$216-$AU46)+$AT46)&lt;CL$215,TRUE,FALSE))</f>
        <v>0</v>
      </c>
      <c r="CM224" s="10" t="b">
        <f t="shared" si="267"/>
        <v>0</v>
      </c>
      <c r="CN224" s="10" t="b">
        <f t="shared" si="267"/>
        <v>0</v>
      </c>
      <c r="CO224" s="10" t="b">
        <f t="shared" si="267"/>
        <v>0</v>
      </c>
      <c r="CP224" s="10" t="b">
        <f t="shared" si="267"/>
        <v>0</v>
      </c>
      <c r="CQ224" s="10" t="b">
        <f t="shared" si="267"/>
        <v>0</v>
      </c>
      <c r="CR224" s="10" t="b">
        <f t="shared" si="267"/>
        <v>0</v>
      </c>
      <c r="CS224" s="10" t="b">
        <f t="shared" si="267"/>
        <v>0</v>
      </c>
      <c r="CT224" s="10" t="b">
        <f t="shared" si="267"/>
        <v>0</v>
      </c>
      <c r="CU224" s="10" t="b">
        <f t="shared" si="267"/>
        <v>0</v>
      </c>
      <c r="CV224" s="10" t="b">
        <f t="shared" si="267"/>
        <v>0</v>
      </c>
      <c r="CW224" s="10" t="b">
        <f t="shared" si="267"/>
        <v>0</v>
      </c>
      <c r="CX224" s="10" t="b">
        <f t="shared" si="267"/>
        <v>0</v>
      </c>
      <c r="CY224" s="10" t="b">
        <f t="shared" si="267"/>
        <v>0</v>
      </c>
      <c r="CZ224" s="10" t="b">
        <f t="shared" si="267"/>
        <v>0</v>
      </c>
      <c r="DA224" s="10" t="b">
        <f t="shared" si="267"/>
        <v>0</v>
      </c>
      <c r="DB224" s="10" t="b">
        <f t="shared" si="267"/>
        <v>0</v>
      </c>
      <c r="DC224" s="10" t="b">
        <f t="shared" si="267"/>
        <v>0</v>
      </c>
      <c r="DD224" s="10" t="b">
        <f t="shared" si="267"/>
        <v>0</v>
      </c>
      <c r="DE224" s="10" t="b">
        <f t="shared" si="267"/>
        <v>0</v>
      </c>
      <c r="DF224" s="10" t="b">
        <f t="shared" si="267"/>
        <v>0</v>
      </c>
      <c r="DG224" s="10" t="b">
        <f t="shared" si="267"/>
        <v>0</v>
      </c>
      <c r="DH224" s="10" t="b">
        <f t="shared" si="267"/>
        <v>0</v>
      </c>
      <c r="DI224" s="10" t="b">
        <f t="shared" si="267"/>
        <v>0</v>
      </c>
      <c r="DJ224" s="10" t="b">
        <f t="shared" si="267"/>
        <v>0</v>
      </c>
      <c r="DK224" s="10" t="b">
        <f t="shared" si="267"/>
        <v>0</v>
      </c>
      <c r="DL224" s="10" t="b">
        <f t="shared" si="267"/>
        <v>0</v>
      </c>
      <c r="DM224" s="10" t="b">
        <f t="shared" si="267"/>
        <v>0</v>
      </c>
      <c r="DN224" s="10" t="b">
        <f t="shared" si="267"/>
        <v>0</v>
      </c>
      <c r="DO224" s="1">
        <f t="shared" si="239"/>
        <v>42</v>
      </c>
      <c r="DP224" s="1" t="e">
        <f t="shared" si="240"/>
        <v>#N/A</v>
      </c>
      <c r="DR224" s="10" t="b">
        <f t="shared" ref="DR224:EL224" si="268">IF(AND(DR$216&gt;MIN($AY46:$AY47), DR$216&lt;MAX($AY46:$AY47)),IF((($AX47-$AX46)/($AY47-$AY46)*(DR$216-$AY46)+$AX46)&lt;DR$215,TRUE,FALSE))</f>
        <v>0</v>
      </c>
      <c r="DS224" s="10" t="b">
        <f t="shared" si="268"/>
        <v>0</v>
      </c>
      <c r="DT224" s="10" t="b">
        <f t="shared" si="268"/>
        <v>0</v>
      </c>
      <c r="DU224" s="10" t="b">
        <f t="shared" si="268"/>
        <v>0</v>
      </c>
      <c r="DV224" s="10" t="b">
        <f t="shared" si="268"/>
        <v>0</v>
      </c>
      <c r="DW224" s="10" t="b">
        <f t="shared" si="268"/>
        <v>0</v>
      </c>
      <c r="DX224" s="10" t="b">
        <f t="shared" si="268"/>
        <v>0</v>
      </c>
      <c r="DY224" s="10" t="b">
        <f t="shared" si="268"/>
        <v>0</v>
      </c>
      <c r="DZ224" s="10" t="b">
        <f t="shared" si="268"/>
        <v>0</v>
      </c>
      <c r="EA224" s="10" t="b">
        <f t="shared" si="268"/>
        <v>0</v>
      </c>
      <c r="EB224" s="10" t="b">
        <f t="shared" si="268"/>
        <v>0</v>
      </c>
      <c r="EC224" s="10" t="b">
        <f t="shared" si="268"/>
        <v>0</v>
      </c>
      <c r="ED224" s="10" t="b">
        <f t="shared" si="268"/>
        <v>0</v>
      </c>
      <c r="EE224" s="10" t="b">
        <f t="shared" si="268"/>
        <v>0</v>
      </c>
      <c r="EF224" s="10" t="b">
        <f t="shared" si="268"/>
        <v>0</v>
      </c>
      <c r="EG224" s="10" t="b">
        <f t="shared" si="268"/>
        <v>0</v>
      </c>
      <c r="EH224" s="10" t="b">
        <f t="shared" si="268"/>
        <v>0</v>
      </c>
      <c r="EI224" s="10" t="b">
        <f t="shared" si="268"/>
        <v>0</v>
      </c>
      <c r="EJ224" s="10" t="b">
        <f t="shared" si="268"/>
        <v>0</v>
      </c>
      <c r="EK224" s="10" t="b">
        <f t="shared" si="268"/>
        <v>0</v>
      </c>
      <c r="EL224" s="10" t="b">
        <f t="shared" si="268"/>
        <v>0</v>
      </c>
      <c r="EM224" s="10" t="b">
        <f t="shared" si="231"/>
        <v>0</v>
      </c>
      <c r="EN224" s="10" t="b">
        <f t="shared" si="231"/>
        <v>0</v>
      </c>
      <c r="EO224" s="10" t="b">
        <f t="shared" si="231"/>
        <v>0</v>
      </c>
      <c r="EP224" s="10" t="b">
        <f t="shared" si="231"/>
        <v>0</v>
      </c>
      <c r="EQ224" s="10" t="b">
        <f t="shared" si="231"/>
        <v>0</v>
      </c>
      <c r="ER224" s="1">
        <f t="shared" si="242"/>
        <v>157</v>
      </c>
      <c r="ES224" s="1">
        <f t="shared" si="243"/>
        <v>1</v>
      </c>
    </row>
    <row r="225" spans="2:149" hidden="1" x14ac:dyDescent="0.3">
      <c r="B225" s="49"/>
      <c r="C225" s="49"/>
      <c r="D225" s="49"/>
      <c r="E225" s="49"/>
      <c r="F225" s="49"/>
      <c r="G225" s="49"/>
      <c r="H225" s="49"/>
      <c r="I225" s="49"/>
      <c r="J225" s="1">
        <v>8</v>
      </c>
      <c r="K225" s="10" t="b">
        <f t="shared" si="232"/>
        <v>0</v>
      </c>
      <c r="L225" s="10" t="b">
        <f t="shared" ref="L225:Y225" si="269">IF($AT47&gt;L$215,IF($AU47&lt;L$216,IF($AU48&gt;L$216,TRUE,FALSE),IF($AU48&lt;L$216,TRUE,FALSE)),FALSE)</f>
        <v>0</v>
      </c>
      <c r="M225" s="10" t="b">
        <f t="shared" si="269"/>
        <v>0</v>
      </c>
      <c r="N225" s="10" t="b">
        <f t="shared" si="269"/>
        <v>0</v>
      </c>
      <c r="O225" s="10" t="b">
        <f t="shared" si="269"/>
        <v>0</v>
      </c>
      <c r="P225" s="10" t="b">
        <f t="shared" si="269"/>
        <v>0</v>
      </c>
      <c r="Q225" s="10" t="b">
        <f t="shared" si="269"/>
        <v>0</v>
      </c>
      <c r="R225" s="10" t="b">
        <f t="shared" si="269"/>
        <v>0</v>
      </c>
      <c r="S225" s="10" t="b">
        <f t="shared" si="269"/>
        <v>0</v>
      </c>
      <c r="T225" s="10" t="b">
        <f t="shared" si="269"/>
        <v>0</v>
      </c>
      <c r="U225" s="10" t="b">
        <f t="shared" si="269"/>
        <v>0</v>
      </c>
      <c r="V225" s="10" t="b">
        <f t="shared" si="269"/>
        <v>0</v>
      </c>
      <c r="W225" s="10" t="b">
        <f t="shared" si="269"/>
        <v>0</v>
      </c>
      <c r="X225" s="10" t="b">
        <f t="shared" si="269"/>
        <v>0</v>
      </c>
      <c r="Y225" s="10" t="b">
        <f t="shared" si="269"/>
        <v>0</v>
      </c>
      <c r="Z225" s="10" t="b">
        <f t="shared" ref="Z225:BE225" si="270">IF(AND(Z$216&gt;MIN($AU47:$AU48), Z$216&lt;MAX($AU47:$AU48)),IF((($AT48-$AT47)/($AU48-$AU47)*(Z$216-$AU47)+$AT47)&lt;Z$215,TRUE,FALSE))</f>
        <v>0</v>
      </c>
      <c r="AA225" s="10" t="b">
        <f t="shared" si="270"/>
        <v>0</v>
      </c>
      <c r="AB225" s="10" t="b">
        <f t="shared" si="270"/>
        <v>0</v>
      </c>
      <c r="AC225" s="10" t="b">
        <f t="shared" si="270"/>
        <v>0</v>
      </c>
      <c r="AD225" s="10" t="b">
        <f t="shared" si="270"/>
        <v>0</v>
      </c>
      <c r="AE225" s="10" t="b">
        <f t="shared" si="270"/>
        <v>0</v>
      </c>
      <c r="AF225" s="10" t="b">
        <f t="shared" si="270"/>
        <v>0</v>
      </c>
      <c r="AG225" s="10" t="b">
        <f t="shared" si="270"/>
        <v>0</v>
      </c>
      <c r="AH225" s="10" t="b">
        <f t="shared" si="270"/>
        <v>0</v>
      </c>
      <c r="AI225" s="10" t="b">
        <f t="shared" si="270"/>
        <v>0</v>
      </c>
      <c r="AJ225" s="10" t="b">
        <f t="shared" si="270"/>
        <v>0</v>
      </c>
      <c r="AK225" s="10" t="b">
        <f t="shared" si="270"/>
        <v>0</v>
      </c>
      <c r="AL225" s="10" t="b">
        <f t="shared" si="270"/>
        <v>0</v>
      </c>
      <c r="AM225" s="10" t="b">
        <f t="shared" si="270"/>
        <v>0</v>
      </c>
      <c r="AN225" s="10" t="b">
        <f t="shared" si="270"/>
        <v>0</v>
      </c>
      <c r="AO225" s="10" t="b">
        <f t="shared" si="270"/>
        <v>0</v>
      </c>
      <c r="AP225" s="10" t="b">
        <f t="shared" si="270"/>
        <v>0</v>
      </c>
      <c r="AQ225" s="10" t="b">
        <f t="shared" si="270"/>
        <v>0</v>
      </c>
      <c r="AR225" s="10" t="b">
        <f t="shared" si="270"/>
        <v>0</v>
      </c>
      <c r="AS225" s="10" t="b">
        <f t="shared" si="270"/>
        <v>0</v>
      </c>
      <c r="AT225" s="10" t="b">
        <f t="shared" si="270"/>
        <v>0</v>
      </c>
      <c r="AU225" s="10" t="b">
        <f t="shared" si="270"/>
        <v>0</v>
      </c>
      <c r="AV225" s="10" t="b">
        <f t="shared" si="270"/>
        <v>0</v>
      </c>
      <c r="AW225" s="10" t="b">
        <f t="shared" si="270"/>
        <v>0</v>
      </c>
      <c r="AX225" s="10" t="b">
        <f t="shared" si="270"/>
        <v>0</v>
      </c>
      <c r="AY225" s="10" t="b">
        <f t="shared" si="270"/>
        <v>0</v>
      </c>
      <c r="AZ225" s="10" t="b">
        <f t="shared" si="270"/>
        <v>0</v>
      </c>
      <c r="BA225" s="10" t="b">
        <f t="shared" si="270"/>
        <v>0</v>
      </c>
      <c r="BB225" s="10" t="b">
        <f t="shared" si="270"/>
        <v>0</v>
      </c>
      <c r="BC225" s="10" t="b">
        <f t="shared" si="270"/>
        <v>0</v>
      </c>
      <c r="BD225" s="10" t="b">
        <f t="shared" si="270"/>
        <v>0</v>
      </c>
      <c r="BE225" s="10" t="b">
        <f t="shared" si="270"/>
        <v>0</v>
      </c>
      <c r="BF225" s="10" t="b">
        <f t="shared" ref="BF225:CH225" si="271">IF(AND(BF$216&gt;MIN($AU47:$AU48), BF$216&lt;MAX($AU47:$AU48)),IF((($AT48-$AT47)/($AU48-$AU47)*(BF$216-$AU47)+$AT47)&lt;BF$215,TRUE,FALSE))</f>
        <v>0</v>
      </c>
      <c r="BG225" s="10" t="b">
        <f t="shared" si="271"/>
        <v>0</v>
      </c>
      <c r="BH225" s="10" t="b">
        <f t="shared" si="271"/>
        <v>0</v>
      </c>
      <c r="BI225" s="10" t="b">
        <f t="shared" si="271"/>
        <v>0</v>
      </c>
      <c r="BJ225" s="10" t="b">
        <f t="shared" si="271"/>
        <v>0</v>
      </c>
      <c r="BK225" s="10" t="b">
        <f t="shared" si="271"/>
        <v>0</v>
      </c>
      <c r="BL225" s="10" t="b">
        <f t="shared" si="271"/>
        <v>0</v>
      </c>
      <c r="BM225" s="10" t="b">
        <f t="shared" si="271"/>
        <v>0</v>
      </c>
      <c r="BN225" s="10" t="b">
        <f t="shared" si="271"/>
        <v>0</v>
      </c>
      <c r="BO225" s="10" t="b">
        <f t="shared" si="271"/>
        <v>0</v>
      </c>
      <c r="BP225" s="10" t="b">
        <f t="shared" si="271"/>
        <v>0</v>
      </c>
      <c r="BQ225" s="10" t="b">
        <f t="shared" si="271"/>
        <v>0</v>
      </c>
      <c r="BR225" s="10" t="b">
        <f t="shared" si="271"/>
        <v>0</v>
      </c>
      <c r="BS225" s="10" t="b">
        <f t="shared" si="271"/>
        <v>0</v>
      </c>
      <c r="BT225" s="10" t="b">
        <f t="shared" si="271"/>
        <v>0</v>
      </c>
      <c r="BU225" s="10" t="b">
        <f t="shared" si="271"/>
        <v>0</v>
      </c>
      <c r="BV225" s="10" t="b">
        <f t="shared" si="271"/>
        <v>0</v>
      </c>
      <c r="BW225" s="10" t="b">
        <f t="shared" si="271"/>
        <v>0</v>
      </c>
      <c r="BX225" s="10" t="b">
        <f t="shared" si="271"/>
        <v>0</v>
      </c>
      <c r="BY225" s="10" t="b">
        <f t="shared" si="271"/>
        <v>0</v>
      </c>
      <c r="BZ225" s="10" t="b">
        <f t="shared" si="271"/>
        <v>0</v>
      </c>
      <c r="CA225" s="10" t="b">
        <f t="shared" si="271"/>
        <v>0</v>
      </c>
      <c r="CB225" s="10" t="b">
        <f t="shared" si="271"/>
        <v>0</v>
      </c>
      <c r="CC225" s="10" t="b">
        <f t="shared" si="271"/>
        <v>0</v>
      </c>
      <c r="CD225" s="10" t="b">
        <f t="shared" si="271"/>
        <v>0</v>
      </c>
      <c r="CE225" s="10" t="b">
        <f t="shared" si="271"/>
        <v>0</v>
      </c>
      <c r="CF225" s="10" t="b">
        <f t="shared" si="271"/>
        <v>0</v>
      </c>
      <c r="CG225" s="10" t="b">
        <f t="shared" si="271"/>
        <v>0</v>
      </c>
      <c r="CH225" s="10" t="b">
        <f t="shared" si="271"/>
        <v>0</v>
      </c>
      <c r="CI225" s="1">
        <f t="shared" si="236"/>
        <v>8</v>
      </c>
      <c r="CJ225" s="1">
        <f t="shared" si="237"/>
        <v>1</v>
      </c>
      <c r="CL225" s="10" t="b">
        <f t="shared" ref="CL225:DN225" si="272">IF(AND(CL$216&gt;MIN($AU47:$AU48), CL$216&lt;MAX($AU47:$AU48)),IF((($AT48-$AT47)/($AU48-$AU47)*(CL$216-$AU47)+$AT47)&lt;CL$215,TRUE,FALSE))</f>
        <v>0</v>
      </c>
      <c r="CM225" s="10" t="b">
        <f t="shared" si="272"/>
        <v>0</v>
      </c>
      <c r="CN225" s="10" t="b">
        <f t="shared" si="272"/>
        <v>0</v>
      </c>
      <c r="CO225" s="10" t="b">
        <f t="shared" si="272"/>
        <v>0</v>
      </c>
      <c r="CP225" s="10" t="b">
        <f t="shared" si="272"/>
        <v>0</v>
      </c>
      <c r="CQ225" s="10" t="b">
        <f t="shared" si="272"/>
        <v>0</v>
      </c>
      <c r="CR225" s="10" t="b">
        <f t="shared" si="272"/>
        <v>0</v>
      </c>
      <c r="CS225" s="10" t="b">
        <f t="shared" si="272"/>
        <v>0</v>
      </c>
      <c r="CT225" s="10" t="b">
        <f t="shared" si="272"/>
        <v>0</v>
      </c>
      <c r="CU225" s="10" t="b">
        <f t="shared" si="272"/>
        <v>0</v>
      </c>
      <c r="CV225" s="10" t="b">
        <f t="shared" si="272"/>
        <v>0</v>
      </c>
      <c r="CW225" s="10" t="b">
        <f t="shared" si="272"/>
        <v>0</v>
      </c>
      <c r="CX225" s="10" t="b">
        <f t="shared" si="272"/>
        <v>0</v>
      </c>
      <c r="CY225" s="10" t="b">
        <f t="shared" si="272"/>
        <v>0</v>
      </c>
      <c r="CZ225" s="10" t="b">
        <f t="shared" si="272"/>
        <v>0</v>
      </c>
      <c r="DA225" s="10" t="b">
        <f t="shared" si="272"/>
        <v>0</v>
      </c>
      <c r="DB225" s="10" t="b">
        <f t="shared" si="272"/>
        <v>0</v>
      </c>
      <c r="DC225" s="10" t="b">
        <f t="shared" si="272"/>
        <v>0</v>
      </c>
      <c r="DD225" s="10" t="b">
        <f t="shared" si="272"/>
        <v>0</v>
      </c>
      <c r="DE225" s="10" t="b">
        <f t="shared" si="272"/>
        <v>0</v>
      </c>
      <c r="DF225" s="10" t="b">
        <f t="shared" si="272"/>
        <v>0</v>
      </c>
      <c r="DG225" s="10" t="b">
        <f t="shared" si="272"/>
        <v>0</v>
      </c>
      <c r="DH225" s="10" t="b">
        <f t="shared" si="272"/>
        <v>0</v>
      </c>
      <c r="DI225" s="10" t="b">
        <f t="shared" si="272"/>
        <v>0</v>
      </c>
      <c r="DJ225" s="10" t="b">
        <f t="shared" si="272"/>
        <v>0</v>
      </c>
      <c r="DK225" s="10" t="b">
        <f t="shared" si="272"/>
        <v>0</v>
      </c>
      <c r="DL225" s="10" t="b">
        <f t="shared" si="272"/>
        <v>0</v>
      </c>
      <c r="DM225" s="10" t="b">
        <f t="shared" si="272"/>
        <v>0</v>
      </c>
      <c r="DN225" s="10" t="b">
        <f t="shared" si="272"/>
        <v>0</v>
      </c>
      <c r="DO225" s="1">
        <f t="shared" si="239"/>
        <v>43</v>
      </c>
      <c r="DP225" s="1" t="e">
        <f t="shared" si="240"/>
        <v>#N/A</v>
      </c>
      <c r="DR225" s="10" t="b">
        <f t="shared" ref="DR225:EL225" si="273">IF(AND(DR$216&gt;MIN($AY47:$AY48), DR$216&lt;MAX($AY47:$AY48)),IF((($AX48-$AX47)/($AY48-$AY47)*(DR$216-$AY47)+$AX47)&lt;DR$215,TRUE,FALSE))</f>
        <v>0</v>
      </c>
      <c r="DS225" s="10" t="b">
        <f t="shared" si="273"/>
        <v>0</v>
      </c>
      <c r="DT225" s="10" t="b">
        <f t="shared" si="273"/>
        <v>0</v>
      </c>
      <c r="DU225" s="10" t="b">
        <f t="shared" si="273"/>
        <v>0</v>
      </c>
      <c r="DV225" s="10" t="b">
        <f t="shared" si="273"/>
        <v>0</v>
      </c>
      <c r="DW225" s="10" t="b">
        <f t="shared" si="273"/>
        <v>0</v>
      </c>
      <c r="DX225" s="10" t="b">
        <f t="shared" si="273"/>
        <v>0</v>
      </c>
      <c r="DY225" s="10" t="b">
        <f t="shared" si="273"/>
        <v>0</v>
      </c>
      <c r="DZ225" s="10" t="b">
        <f t="shared" si="273"/>
        <v>0</v>
      </c>
      <c r="EA225" s="10" t="b">
        <f t="shared" si="273"/>
        <v>0</v>
      </c>
      <c r="EB225" s="10" t="b">
        <f t="shared" si="273"/>
        <v>0</v>
      </c>
      <c r="EC225" s="10" t="b">
        <f t="shared" si="273"/>
        <v>0</v>
      </c>
      <c r="ED225" s="10" t="b">
        <f t="shared" si="273"/>
        <v>0</v>
      </c>
      <c r="EE225" s="10" t="b">
        <f t="shared" si="273"/>
        <v>0</v>
      </c>
      <c r="EF225" s="10" t="b">
        <f t="shared" si="273"/>
        <v>0</v>
      </c>
      <c r="EG225" s="10" t="b">
        <f t="shared" si="273"/>
        <v>0</v>
      </c>
      <c r="EH225" s="10" t="b">
        <f t="shared" si="273"/>
        <v>0</v>
      </c>
      <c r="EI225" s="10" t="b">
        <f t="shared" si="273"/>
        <v>0</v>
      </c>
      <c r="EJ225" s="10" t="b">
        <f t="shared" si="273"/>
        <v>0</v>
      </c>
      <c r="EK225" s="10" t="b">
        <f t="shared" si="273"/>
        <v>0</v>
      </c>
      <c r="EL225" s="10" t="b">
        <f t="shared" si="273"/>
        <v>0</v>
      </c>
      <c r="EM225" s="10" t="b">
        <f t="shared" si="231"/>
        <v>0</v>
      </c>
      <c r="EN225" s="10" t="b">
        <f t="shared" si="231"/>
        <v>0</v>
      </c>
      <c r="EO225" s="10" t="b">
        <f t="shared" si="231"/>
        <v>0</v>
      </c>
      <c r="EP225" s="10" t="b">
        <f t="shared" si="231"/>
        <v>0</v>
      </c>
      <c r="EQ225" s="10" t="b">
        <f t="shared" si="231"/>
        <v>0</v>
      </c>
      <c r="ER225" s="1">
        <f t="shared" si="242"/>
        <v>158</v>
      </c>
      <c r="ES225" s="1">
        <f t="shared" si="243"/>
        <v>1</v>
      </c>
    </row>
    <row r="226" spans="2:149" hidden="1" x14ac:dyDescent="0.3">
      <c r="B226" s="49"/>
      <c r="C226" s="49"/>
      <c r="D226" s="49"/>
      <c r="E226" s="49"/>
      <c r="F226" s="49"/>
      <c r="G226" s="49"/>
      <c r="H226" s="49"/>
      <c r="I226" s="49"/>
      <c r="J226" s="1">
        <v>9</v>
      </c>
      <c r="K226" s="10" t="b">
        <f t="shared" si="232"/>
        <v>0</v>
      </c>
      <c r="L226" s="10" t="b">
        <f t="shared" ref="L226:Y226" si="274">IF($AT48&gt;L$215,IF($AU48&lt;L$216,IF($AU49&gt;L$216,TRUE,FALSE),IF($AU49&lt;L$216,TRUE,FALSE)),FALSE)</f>
        <v>1</v>
      </c>
      <c r="M226" s="10" t="b">
        <f t="shared" si="274"/>
        <v>0</v>
      </c>
      <c r="N226" s="10" t="b">
        <f t="shared" si="274"/>
        <v>0</v>
      </c>
      <c r="O226" s="10" t="b">
        <f t="shared" si="274"/>
        <v>0</v>
      </c>
      <c r="P226" s="10" t="b">
        <f t="shared" si="274"/>
        <v>0</v>
      </c>
      <c r="Q226" s="10" t="b">
        <f t="shared" si="274"/>
        <v>0</v>
      </c>
      <c r="R226" s="10" t="b">
        <f t="shared" si="274"/>
        <v>0</v>
      </c>
      <c r="S226" s="10" t="b">
        <f t="shared" si="274"/>
        <v>0</v>
      </c>
      <c r="T226" s="10" t="b">
        <f t="shared" si="274"/>
        <v>0</v>
      </c>
      <c r="U226" s="10" t="b">
        <f t="shared" si="274"/>
        <v>0</v>
      </c>
      <c r="V226" s="10" t="b">
        <f t="shared" si="274"/>
        <v>0</v>
      </c>
      <c r="W226" s="10" t="b">
        <f t="shared" si="274"/>
        <v>0</v>
      </c>
      <c r="X226" s="10" t="b">
        <f t="shared" si="274"/>
        <v>0</v>
      </c>
      <c r="Y226" s="10" t="b">
        <f t="shared" si="274"/>
        <v>0</v>
      </c>
      <c r="Z226" s="10" t="b">
        <f t="shared" ref="Z226:BE226" si="275">IF(AND(Z$216&gt;MIN($AU48:$AU49), Z$216&lt;MAX($AU48:$AU49)),IF((($AT49-$AT48)/($AU49-$AU48)*(Z$216-$AU48)+$AT48)&lt;Z$215,TRUE,FALSE))</f>
        <v>0</v>
      </c>
      <c r="AA226" s="10" t="b">
        <f t="shared" si="275"/>
        <v>0</v>
      </c>
      <c r="AB226" s="10" t="b">
        <f t="shared" si="275"/>
        <v>0</v>
      </c>
      <c r="AC226" s="10" t="b">
        <f t="shared" si="275"/>
        <v>0</v>
      </c>
      <c r="AD226" s="10" t="b">
        <f t="shared" si="275"/>
        <v>0</v>
      </c>
      <c r="AE226" s="10" t="b">
        <f t="shared" si="275"/>
        <v>0</v>
      </c>
      <c r="AF226" s="10" t="b">
        <f t="shared" si="275"/>
        <v>0</v>
      </c>
      <c r="AG226" s="10" t="b">
        <f t="shared" si="275"/>
        <v>0</v>
      </c>
      <c r="AH226" s="10" t="b">
        <f t="shared" si="275"/>
        <v>0</v>
      </c>
      <c r="AI226" s="10" t="b">
        <f t="shared" si="275"/>
        <v>0</v>
      </c>
      <c r="AJ226" s="10" t="b">
        <f t="shared" si="275"/>
        <v>0</v>
      </c>
      <c r="AK226" s="10" t="b">
        <f t="shared" si="275"/>
        <v>0</v>
      </c>
      <c r="AL226" s="10" t="b">
        <f t="shared" si="275"/>
        <v>0</v>
      </c>
      <c r="AM226" s="10" t="b">
        <f t="shared" si="275"/>
        <v>0</v>
      </c>
      <c r="AN226" s="10" t="b">
        <f t="shared" si="275"/>
        <v>0</v>
      </c>
      <c r="AO226" s="10" t="b">
        <f t="shared" si="275"/>
        <v>0</v>
      </c>
      <c r="AP226" s="10" t="b">
        <f t="shared" si="275"/>
        <v>0</v>
      </c>
      <c r="AQ226" s="10" t="b">
        <f t="shared" si="275"/>
        <v>0</v>
      </c>
      <c r="AR226" s="10" t="b">
        <f t="shared" si="275"/>
        <v>0</v>
      </c>
      <c r="AS226" s="10" t="b">
        <f t="shared" si="275"/>
        <v>0</v>
      </c>
      <c r="AT226" s="10" t="b">
        <f t="shared" si="275"/>
        <v>0</v>
      </c>
      <c r="AU226" s="10" t="b">
        <f t="shared" si="275"/>
        <v>0</v>
      </c>
      <c r="AV226" s="10" t="b">
        <f t="shared" si="275"/>
        <v>0</v>
      </c>
      <c r="AW226" s="10" t="b">
        <f t="shared" si="275"/>
        <v>0</v>
      </c>
      <c r="AX226" s="10" t="b">
        <f t="shared" si="275"/>
        <v>0</v>
      </c>
      <c r="AY226" s="10" t="b">
        <f t="shared" si="275"/>
        <v>0</v>
      </c>
      <c r="AZ226" s="10" t="b">
        <f t="shared" si="275"/>
        <v>0</v>
      </c>
      <c r="BA226" s="10" t="b">
        <f t="shared" si="275"/>
        <v>0</v>
      </c>
      <c r="BB226" s="10" t="b">
        <f t="shared" si="275"/>
        <v>0</v>
      </c>
      <c r="BC226" s="10" t="b">
        <f t="shared" si="275"/>
        <v>0</v>
      </c>
      <c r="BD226" s="10" t="b">
        <f t="shared" si="275"/>
        <v>0</v>
      </c>
      <c r="BE226" s="10" t="b">
        <f t="shared" si="275"/>
        <v>0</v>
      </c>
      <c r="BF226" s="10" t="b">
        <f t="shared" ref="BF226:CH226" si="276">IF(AND(BF$216&gt;MIN($AU48:$AU49), BF$216&lt;MAX($AU48:$AU49)),IF((($AT49-$AT48)/($AU49-$AU48)*(BF$216-$AU48)+$AT48)&lt;BF$215,TRUE,FALSE))</f>
        <v>0</v>
      </c>
      <c r="BG226" s="10" t="b">
        <f t="shared" si="276"/>
        <v>0</v>
      </c>
      <c r="BH226" s="10" t="b">
        <f t="shared" si="276"/>
        <v>0</v>
      </c>
      <c r="BI226" s="10" t="b">
        <f t="shared" si="276"/>
        <v>0</v>
      </c>
      <c r="BJ226" s="10" t="b">
        <f t="shared" si="276"/>
        <v>0</v>
      </c>
      <c r="BK226" s="10" t="b">
        <f t="shared" si="276"/>
        <v>0</v>
      </c>
      <c r="BL226" s="10" t="b">
        <f t="shared" si="276"/>
        <v>0</v>
      </c>
      <c r="BM226" s="10" t="b">
        <f t="shared" si="276"/>
        <v>0</v>
      </c>
      <c r="BN226" s="10" t="b">
        <f t="shared" si="276"/>
        <v>0</v>
      </c>
      <c r="BO226" s="10" t="b">
        <f t="shared" si="276"/>
        <v>0</v>
      </c>
      <c r="BP226" s="10" t="b">
        <f t="shared" si="276"/>
        <v>0</v>
      </c>
      <c r="BQ226" s="10" t="b">
        <f t="shared" si="276"/>
        <v>0</v>
      </c>
      <c r="BR226" s="10" t="b">
        <f t="shared" si="276"/>
        <v>0</v>
      </c>
      <c r="BS226" s="10" t="b">
        <f t="shared" si="276"/>
        <v>0</v>
      </c>
      <c r="BT226" s="10" t="b">
        <f t="shared" si="276"/>
        <v>0</v>
      </c>
      <c r="BU226" s="10" t="b">
        <f t="shared" si="276"/>
        <v>0</v>
      </c>
      <c r="BV226" s="10" t="b">
        <f t="shared" si="276"/>
        <v>0</v>
      </c>
      <c r="BW226" s="10" t="b">
        <f t="shared" si="276"/>
        <v>0</v>
      </c>
      <c r="BX226" s="10" t="b">
        <f t="shared" si="276"/>
        <v>0</v>
      </c>
      <c r="BY226" s="10" t="b">
        <f t="shared" si="276"/>
        <v>0</v>
      </c>
      <c r="BZ226" s="10" t="b">
        <f t="shared" si="276"/>
        <v>0</v>
      </c>
      <c r="CA226" s="10" t="b">
        <f t="shared" si="276"/>
        <v>0</v>
      </c>
      <c r="CB226" s="10" t="b">
        <f t="shared" si="276"/>
        <v>0</v>
      </c>
      <c r="CC226" s="10" t="b">
        <f t="shared" si="276"/>
        <v>0</v>
      </c>
      <c r="CD226" s="10" t="b">
        <f t="shared" si="276"/>
        <v>0</v>
      </c>
      <c r="CE226" s="10" t="b">
        <f t="shared" si="276"/>
        <v>0</v>
      </c>
      <c r="CF226" s="10" t="b">
        <f t="shared" si="276"/>
        <v>0</v>
      </c>
      <c r="CG226" s="10" t="b">
        <f t="shared" si="276"/>
        <v>0</v>
      </c>
      <c r="CH226" s="10" t="b">
        <f t="shared" si="276"/>
        <v>0</v>
      </c>
      <c r="CI226" s="1">
        <f t="shared" si="236"/>
        <v>9</v>
      </c>
      <c r="CJ226" s="1">
        <f t="shared" si="237"/>
        <v>1</v>
      </c>
      <c r="CL226" s="10" t="b">
        <f t="shared" ref="CL226:DN226" si="277">IF(AND(CL$216&gt;MIN($AU48:$AU49), CL$216&lt;MAX($AU48:$AU49)),IF((($AT49-$AT48)/($AU49-$AU48)*(CL$216-$AU48)+$AT48)&lt;CL$215,TRUE,FALSE))</f>
        <v>0</v>
      </c>
      <c r="CM226" s="10" t="b">
        <f t="shared" si="277"/>
        <v>0</v>
      </c>
      <c r="CN226" s="10" t="b">
        <f t="shared" si="277"/>
        <v>0</v>
      </c>
      <c r="CO226" s="10" t="b">
        <f t="shared" si="277"/>
        <v>0</v>
      </c>
      <c r="CP226" s="10" t="b">
        <f t="shared" si="277"/>
        <v>0</v>
      </c>
      <c r="CQ226" s="10" t="b">
        <f t="shared" si="277"/>
        <v>0</v>
      </c>
      <c r="CR226" s="10" t="b">
        <f t="shared" si="277"/>
        <v>0</v>
      </c>
      <c r="CS226" s="10" t="b">
        <f t="shared" si="277"/>
        <v>0</v>
      </c>
      <c r="CT226" s="10" t="b">
        <f t="shared" si="277"/>
        <v>0</v>
      </c>
      <c r="CU226" s="10" t="b">
        <f t="shared" si="277"/>
        <v>0</v>
      </c>
      <c r="CV226" s="10" t="b">
        <f t="shared" si="277"/>
        <v>0</v>
      </c>
      <c r="CW226" s="10" t="b">
        <f t="shared" si="277"/>
        <v>0</v>
      </c>
      <c r="CX226" s="10" t="b">
        <f t="shared" si="277"/>
        <v>0</v>
      </c>
      <c r="CY226" s="10" t="b">
        <f t="shared" si="277"/>
        <v>0</v>
      </c>
      <c r="CZ226" s="10" t="b">
        <f t="shared" si="277"/>
        <v>0</v>
      </c>
      <c r="DA226" s="10" t="b">
        <f t="shared" si="277"/>
        <v>0</v>
      </c>
      <c r="DB226" s="10" t="b">
        <f t="shared" si="277"/>
        <v>0</v>
      </c>
      <c r="DC226" s="10" t="b">
        <f t="shared" si="277"/>
        <v>0</v>
      </c>
      <c r="DD226" s="10" t="b">
        <f t="shared" si="277"/>
        <v>0</v>
      </c>
      <c r="DE226" s="10" t="b">
        <f t="shared" si="277"/>
        <v>0</v>
      </c>
      <c r="DF226" s="10" t="b">
        <f t="shared" si="277"/>
        <v>0</v>
      </c>
      <c r="DG226" s="10" t="b">
        <f t="shared" si="277"/>
        <v>0</v>
      </c>
      <c r="DH226" s="10" t="b">
        <f t="shared" si="277"/>
        <v>0</v>
      </c>
      <c r="DI226" s="10" t="b">
        <f t="shared" si="277"/>
        <v>0</v>
      </c>
      <c r="DJ226" s="10" t="b">
        <f t="shared" si="277"/>
        <v>0</v>
      </c>
      <c r="DK226" s="10" t="b">
        <f t="shared" si="277"/>
        <v>0</v>
      </c>
      <c r="DL226" s="10" t="b">
        <f t="shared" si="277"/>
        <v>0</v>
      </c>
      <c r="DM226" s="10" t="b">
        <f t="shared" si="277"/>
        <v>0</v>
      </c>
      <c r="DN226" s="10" t="b">
        <f t="shared" si="277"/>
        <v>0</v>
      </c>
      <c r="DO226" s="1">
        <f t="shared" si="239"/>
        <v>44</v>
      </c>
      <c r="DP226" s="1" t="e">
        <f t="shared" si="240"/>
        <v>#N/A</v>
      </c>
      <c r="DR226" s="10" t="b">
        <f t="shared" ref="DR226:EL226" si="278">IF(AND(DR$216&gt;MIN($AY48:$AY49), DR$216&lt;MAX($AY48:$AY49)),IF((($AX49-$AX48)/($AY49-$AY48)*(DR$216-$AY48)+$AX48)&lt;DR$215,TRUE,FALSE))</f>
        <v>0</v>
      </c>
      <c r="DS226" s="10" t="b">
        <f t="shared" si="278"/>
        <v>0</v>
      </c>
      <c r="DT226" s="10" t="b">
        <f t="shared" si="278"/>
        <v>0</v>
      </c>
      <c r="DU226" s="10" t="b">
        <f t="shared" si="278"/>
        <v>0</v>
      </c>
      <c r="DV226" s="10" t="b">
        <f t="shared" si="278"/>
        <v>0</v>
      </c>
      <c r="DW226" s="10" t="b">
        <f t="shared" si="278"/>
        <v>0</v>
      </c>
      <c r="DX226" s="10" t="b">
        <f t="shared" si="278"/>
        <v>0</v>
      </c>
      <c r="DY226" s="10" t="b">
        <f t="shared" si="278"/>
        <v>0</v>
      </c>
      <c r="DZ226" s="10" t="b">
        <f t="shared" si="278"/>
        <v>0</v>
      </c>
      <c r="EA226" s="10" t="b">
        <f t="shared" si="278"/>
        <v>0</v>
      </c>
      <c r="EB226" s="10" t="b">
        <f t="shared" si="278"/>
        <v>0</v>
      </c>
      <c r="EC226" s="10" t="b">
        <f t="shared" si="278"/>
        <v>0</v>
      </c>
      <c r="ED226" s="10" t="b">
        <f t="shared" si="278"/>
        <v>0</v>
      </c>
      <c r="EE226" s="10" t="b">
        <f t="shared" si="278"/>
        <v>0</v>
      </c>
      <c r="EF226" s="10" t="b">
        <f t="shared" si="278"/>
        <v>0</v>
      </c>
      <c r="EG226" s="10" t="b">
        <f t="shared" si="278"/>
        <v>0</v>
      </c>
      <c r="EH226" s="10" t="b">
        <f t="shared" si="278"/>
        <v>0</v>
      </c>
      <c r="EI226" s="10" t="b">
        <f t="shared" si="278"/>
        <v>0</v>
      </c>
      <c r="EJ226" s="10" t="b">
        <f t="shared" si="278"/>
        <v>0</v>
      </c>
      <c r="EK226" s="10" t="b">
        <f t="shared" si="278"/>
        <v>0</v>
      </c>
      <c r="EL226" s="10" t="b">
        <f t="shared" si="278"/>
        <v>0</v>
      </c>
      <c r="EM226" s="10" t="b">
        <f t="shared" si="231"/>
        <v>0</v>
      </c>
      <c r="EN226" s="10" t="b">
        <f t="shared" si="231"/>
        <v>0</v>
      </c>
      <c r="EO226" s="10" t="b">
        <f t="shared" si="231"/>
        <v>0</v>
      </c>
      <c r="EP226" s="10" t="b">
        <f t="shared" si="231"/>
        <v>0</v>
      </c>
      <c r="EQ226" s="10" t="b">
        <f t="shared" si="231"/>
        <v>0</v>
      </c>
      <c r="ER226" s="1">
        <f t="shared" si="242"/>
        <v>159</v>
      </c>
      <c r="ES226" s="1">
        <f t="shared" si="243"/>
        <v>1</v>
      </c>
    </row>
    <row r="227" spans="2:149" hidden="1" x14ac:dyDescent="0.3">
      <c r="B227" s="49"/>
      <c r="C227" s="49"/>
      <c r="D227" s="49"/>
      <c r="E227" s="49"/>
      <c r="F227" s="49"/>
      <c r="G227" s="49"/>
      <c r="H227" s="49"/>
      <c r="I227" s="49"/>
      <c r="J227" s="1">
        <v>10</v>
      </c>
      <c r="K227" s="10" t="b">
        <f t="shared" si="232"/>
        <v>0</v>
      </c>
      <c r="L227" s="10" t="b">
        <f t="shared" ref="L227:Y227" si="279">IF($AT49&gt;L$215,IF($AU49&lt;L$216,IF($AU50&gt;L$216,TRUE,FALSE),IF($AU50&lt;L$216,TRUE,FALSE)),FALSE)</f>
        <v>0</v>
      </c>
      <c r="M227" s="10" t="b">
        <f t="shared" si="279"/>
        <v>0</v>
      </c>
      <c r="N227" s="10" t="b">
        <f t="shared" si="279"/>
        <v>0</v>
      </c>
      <c r="O227" s="10" t="b">
        <f t="shared" si="279"/>
        <v>0</v>
      </c>
      <c r="P227" s="10" t="b">
        <f t="shared" si="279"/>
        <v>0</v>
      </c>
      <c r="Q227" s="10" t="b">
        <f t="shared" si="279"/>
        <v>0</v>
      </c>
      <c r="R227" s="10" t="b">
        <f t="shared" si="279"/>
        <v>0</v>
      </c>
      <c r="S227" s="10" t="b">
        <f t="shared" si="279"/>
        <v>0</v>
      </c>
      <c r="T227" s="10" t="b">
        <f t="shared" si="279"/>
        <v>0</v>
      </c>
      <c r="U227" s="10" t="b">
        <f t="shared" si="279"/>
        <v>0</v>
      </c>
      <c r="V227" s="10" t="b">
        <f t="shared" si="279"/>
        <v>0</v>
      </c>
      <c r="W227" s="10" t="b">
        <f t="shared" si="279"/>
        <v>0</v>
      </c>
      <c r="X227" s="10" t="b">
        <f t="shared" si="279"/>
        <v>0</v>
      </c>
      <c r="Y227" s="10" t="b">
        <f t="shared" si="279"/>
        <v>0</v>
      </c>
      <c r="Z227" s="10" t="b">
        <f t="shared" ref="Z227:BE227" si="280">IF(AND(Z$216&gt;MIN($AU49:$AU50), Z$216&lt;MAX($AU49:$AU50)),IF((($AT50-$AT49)/($AU50-$AU49)*(Z$216-$AU49)+$AT49)&lt;Z$215,TRUE,FALSE))</f>
        <v>0</v>
      </c>
      <c r="AA227" s="10" t="b">
        <f t="shared" si="280"/>
        <v>0</v>
      </c>
      <c r="AB227" s="10" t="b">
        <f t="shared" si="280"/>
        <v>0</v>
      </c>
      <c r="AC227" s="10" t="b">
        <f t="shared" si="280"/>
        <v>0</v>
      </c>
      <c r="AD227" s="10" t="b">
        <f t="shared" si="280"/>
        <v>0</v>
      </c>
      <c r="AE227" s="10" t="b">
        <f t="shared" si="280"/>
        <v>0</v>
      </c>
      <c r="AF227" s="10" t="b">
        <f t="shared" si="280"/>
        <v>0</v>
      </c>
      <c r="AG227" s="10" t="b">
        <f t="shared" si="280"/>
        <v>0</v>
      </c>
      <c r="AH227" s="10" t="b">
        <f t="shared" si="280"/>
        <v>0</v>
      </c>
      <c r="AI227" s="10" t="b">
        <f t="shared" si="280"/>
        <v>0</v>
      </c>
      <c r="AJ227" s="10" t="b">
        <f t="shared" si="280"/>
        <v>0</v>
      </c>
      <c r="AK227" s="10" t="b">
        <f t="shared" si="280"/>
        <v>0</v>
      </c>
      <c r="AL227" s="10" t="b">
        <f t="shared" si="280"/>
        <v>0</v>
      </c>
      <c r="AM227" s="10" t="b">
        <f t="shared" si="280"/>
        <v>0</v>
      </c>
      <c r="AN227" s="10" t="b">
        <f t="shared" si="280"/>
        <v>0</v>
      </c>
      <c r="AO227" s="10" t="b">
        <f t="shared" si="280"/>
        <v>0</v>
      </c>
      <c r="AP227" s="10" t="b">
        <f t="shared" si="280"/>
        <v>0</v>
      </c>
      <c r="AQ227" s="10" t="b">
        <f t="shared" si="280"/>
        <v>0</v>
      </c>
      <c r="AR227" s="10" t="b">
        <f t="shared" si="280"/>
        <v>0</v>
      </c>
      <c r="AS227" s="10" t="b">
        <f t="shared" si="280"/>
        <v>0</v>
      </c>
      <c r="AT227" s="10" t="b">
        <f t="shared" si="280"/>
        <v>0</v>
      </c>
      <c r="AU227" s="10" t="b">
        <f t="shared" si="280"/>
        <v>0</v>
      </c>
      <c r="AV227" s="10" t="b">
        <f t="shared" si="280"/>
        <v>0</v>
      </c>
      <c r="AW227" s="10" t="b">
        <f t="shared" si="280"/>
        <v>0</v>
      </c>
      <c r="AX227" s="10" t="b">
        <f t="shared" si="280"/>
        <v>0</v>
      </c>
      <c r="AY227" s="10" t="b">
        <f t="shared" si="280"/>
        <v>0</v>
      </c>
      <c r="AZ227" s="10" t="b">
        <f t="shared" si="280"/>
        <v>0</v>
      </c>
      <c r="BA227" s="10" t="b">
        <f t="shared" si="280"/>
        <v>0</v>
      </c>
      <c r="BB227" s="10" t="b">
        <f t="shared" si="280"/>
        <v>0</v>
      </c>
      <c r="BC227" s="10" t="b">
        <f t="shared" si="280"/>
        <v>0</v>
      </c>
      <c r="BD227" s="10" t="b">
        <f t="shared" si="280"/>
        <v>0</v>
      </c>
      <c r="BE227" s="10" t="b">
        <f t="shared" si="280"/>
        <v>0</v>
      </c>
      <c r="BF227" s="10" t="b">
        <f t="shared" ref="BF227:CH227" si="281">IF(AND(BF$216&gt;MIN($AU49:$AU50), BF$216&lt;MAX($AU49:$AU50)),IF((($AT50-$AT49)/($AU50-$AU49)*(BF$216-$AU49)+$AT49)&lt;BF$215,TRUE,FALSE))</f>
        <v>0</v>
      </c>
      <c r="BG227" s="10" t="b">
        <f t="shared" si="281"/>
        <v>0</v>
      </c>
      <c r="BH227" s="10" t="b">
        <f t="shared" si="281"/>
        <v>0</v>
      </c>
      <c r="BI227" s="10" t="b">
        <f t="shared" si="281"/>
        <v>0</v>
      </c>
      <c r="BJ227" s="10" t="b">
        <f t="shared" si="281"/>
        <v>0</v>
      </c>
      <c r="BK227" s="10" t="b">
        <f t="shared" si="281"/>
        <v>0</v>
      </c>
      <c r="BL227" s="10" t="b">
        <f t="shared" si="281"/>
        <v>0</v>
      </c>
      <c r="BM227" s="10" t="b">
        <f t="shared" si="281"/>
        <v>0</v>
      </c>
      <c r="BN227" s="10" t="b">
        <f t="shared" si="281"/>
        <v>0</v>
      </c>
      <c r="BO227" s="10" t="b">
        <f t="shared" si="281"/>
        <v>0</v>
      </c>
      <c r="BP227" s="10" t="b">
        <f t="shared" si="281"/>
        <v>0</v>
      </c>
      <c r="BQ227" s="10" t="b">
        <f t="shared" si="281"/>
        <v>0</v>
      </c>
      <c r="BR227" s="10" t="b">
        <f t="shared" si="281"/>
        <v>0</v>
      </c>
      <c r="BS227" s="10" t="b">
        <f t="shared" si="281"/>
        <v>0</v>
      </c>
      <c r="BT227" s="10" t="b">
        <f t="shared" si="281"/>
        <v>0</v>
      </c>
      <c r="BU227" s="10" t="b">
        <f t="shared" si="281"/>
        <v>0</v>
      </c>
      <c r="BV227" s="10" t="b">
        <f t="shared" si="281"/>
        <v>0</v>
      </c>
      <c r="BW227" s="10" t="b">
        <f t="shared" si="281"/>
        <v>0</v>
      </c>
      <c r="BX227" s="10" t="b">
        <f t="shared" si="281"/>
        <v>0</v>
      </c>
      <c r="BY227" s="10" t="b">
        <f t="shared" si="281"/>
        <v>0</v>
      </c>
      <c r="BZ227" s="10" t="b">
        <f t="shared" si="281"/>
        <v>0</v>
      </c>
      <c r="CA227" s="10" t="b">
        <f t="shared" si="281"/>
        <v>0</v>
      </c>
      <c r="CB227" s="10" t="b">
        <f t="shared" si="281"/>
        <v>0</v>
      </c>
      <c r="CC227" s="10" t="b">
        <f t="shared" si="281"/>
        <v>0</v>
      </c>
      <c r="CD227" s="10" t="b">
        <f t="shared" si="281"/>
        <v>0</v>
      </c>
      <c r="CE227" s="10" t="b">
        <f t="shared" si="281"/>
        <v>0</v>
      </c>
      <c r="CF227" s="10" t="b">
        <f t="shared" si="281"/>
        <v>0</v>
      </c>
      <c r="CG227" s="10" t="b">
        <f t="shared" si="281"/>
        <v>0</v>
      </c>
      <c r="CH227" s="10" t="b">
        <f t="shared" si="281"/>
        <v>0</v>
      </c>
      <c r="CI227" s="1">
        <f t="shared" si="236"/>
        <v>10</v>
      </c>
      <c r="CJ227" s="1" t="e">
        <f t="shared" si="237"/>
        <v>#N/A</v>
      </c>
      <c r="CL227" s="10" t="b">
        <f t="shared" ref="CL227:DN227" si="282">IF(AND(CL$216&gt;MIN($AU49:$AU50), CL$216&lt;MAX($AU49:$AU50)),IF((($AT50-$AT49)/($AU50-$AU49)*(CL$216-$AU49)+$AT49)&lt;CL$215,TRUE,FALSE))</f>
        <v>0</v>
      </c>
      <c r="CM227" s="10" t="b">
        <f t="shared" si="282"/>
        <v>0</v>
      </c>
      <c r="CN227" s="10" t="b">
        <f t="shared" si="282"/>
        <v>0</v>
      </c>
      <c r="CO227" s="10" t="b">
        <f t="shared" si="282"/>
        <v>0</v>
      </c>
      <c r="CP227" s="10" t="b">
        <f t="shared" si="282"/>
        <v>0</v>
      </c>
      <c r="CQ227" s="10" t="b">
        <f t="shared" si="282"/>
        <v>0</v>
      </c>
      <c r="CR227" s="10" t="b">
        <f t="shared" si="282"/>
        <v>0</v>
      </c>
      <c r="CS227" s="10" t="b">
        <f t="shared" si="282"/>
        <v>0</v>
      </c>
      <c r="CT227" s="10" t="b">
        <f t="shared" si="282"/>
        <v>0</v>
      </c>
      <c r="CU227" s="10" t="b">
        <f t="shared" si="282"/>
        <v>0</v>
      </c>
      <c r="CV227" s="10" t="b">
        <f t="shared" si="282"/>
        <v>0</v>
      </c>
      <c r="CW227" s="10" t="b">
        <f t="shared" si="282"/>
        <v>0</v>
      </c>
      <c r="CX227" s="10" t="b">
        <f t="shared" si="282"/>
        <v>0</v>
      </c>
      <c r="CY227" s="10" t="b">
        <f t="shared" si="282"/>
        <v>0</v>
      </c>
      <c r="CZ227" s="10" t="b">
        <f t="shared" si="282"/>
        <v>0</v>
      </c>
      <c r="DA227" s="10" t="b">
        <f t="shared" si="282"/>
        <v>0</v>
      </c>
      <c r="DB227" s="10" t="b">
        <f t="shared" si="282"/>
        <v>0</v>
      </c>
      <c r="DC227" s="10" t="b">
        <f t="shared" si="282"/>
        <v>0</v>
      </c>
      <c r="DD227" s="10" t="b">
        <f t="shared" si="282"/>
        <v>0</v>
      </c>
      <c r="DE227" s="10" t="b">
        <f t="shared" si="282"/>
        <v>0</v>
      </c>
      <c r="DF227" s="10" t="b">
        <f t="shared" si="282"/>
        <v>0</v>
      </c>
      <c r="DG227" s="10" t="b">
        <f t="shared" si="282"/>
        <v>0</v>
      </c>
      <c r="DH227" s="10" t="b">
        <f t="shared" si="282"/>
        <v>0</v>
      </c>
      <c r="DI227" s="10" t="b">
        <f t="shared" si="282"/>
        <v>0</v>
      </c>
      <c r="DJ227" s="10" t="b">
        <f t="shared" si="282"/>
        <v>0</v>
      </c>
      <c r="DK227" s="10" t="b">
        <f t="shared" si="282"/>
        <v>0</v>
      </c>
      <c r="DL227" s="10" t="b">
        <f t="shared" si="282"/>
        <v>0</v>
      </c>
      <c r="DM227" s="10" t="b">
        <f t="shared" si="282"/>
        <v>0</v>
      </c>
      <c r="DN227" s="10" t="b">
        <f t="shared" si="282"/>
        <v>0</v>
      </c>
      <c r="DO227" s="1">
        <f t="shared" si="239"/>
        <v>45</v>
      </c>
      <c r="DP227" s="1" t="e">
        <f t="shared" si="240"/>
        <v>#N/A</v>
      </c>
      <c r="DR227" s="10" t="b">
        <f t="shared" ref="DR227:EL227" si="283">IF(AND(DR$216&gt;MIN($AY49:$AY50), DR$216&lt;MAX($AY49:$AY50)),IF((($AX50-$AX49)/($AY50-$AY49)*(DR$216-$AY49)+$AX49)&lt;DR$215,TRUE,FALSE))</f>
        <v>0</v>
      </c>
      <c r="DS227" s="10" t="b">
        <f t="shared" si="283"/>
        <v>0</v>
      </c>
      <c r="DT227" s="10" t="b">
        <f t="shared" si="283"/>
        <v>0</v>
      </c>
      <c r="DU227" s="10" t="b">
        <f t="shared" si="283"/>
        <v>0</v>
      </c>
      <c r="DV227" s="10" t="b">
        <f t="shared" si="283"/>
        <v>0</v>
      </c>
      <c r="DW227" s="10" t="b">
        <f t="shared" si="283"/>
        <v>0</v>
      </c>
      <c r="DX227" s="10" t="b">
        <f t="shared" si="283"/>
        <v>0</v>
      </c>
      <c r="DY227" s="10" t="b">
        <f t="shared" si="283"/>
        <v>0</v>
      </c>
      <c r="DZ227" s="10" t="b">
        <f t="shared" si="283"/>
        <v>0</v>
      </c>
      <c r="EA227" s="10" t="b">
        <f t="shared" si="283"/>
        <v>0</v>
      </c>
      <c r="EB227" s="10" t="b">
        <f t="shared" si="283"/>
        <v>0</v>
      </c>
      <c r="EC227" s="10" t="b">
        <f t="shared" si="283"/>
        <v>0</v>
      </c>
      <c r="ED227" s="10" t="b">
        <f t="shared" si="283"/>
        <v>0</v>
      </c>
      <c r="EE227" s="10" t="b">
        <f t="shared" si="283"/>
        <v>0</v>
      </c>
      <c r="EF227" s="10" t="b">
        <f t="shared" si="283"/>
        <v>0</v>
      </c>
      <c r="EG227" s="10" t="b">
        <f t="shared" si="283"/>
        <v>0</v>
      </c>
      <c r="EH227" s="10" t="b">
        <f t="shared" si="283"/>
        <v>0</v>
      </c>
      <c r="EI227" s="10" t="b">
        <f t="shared" si="283"/>
        <v>0</v>
      </c>
      <c r="EJ227" s="10" t="b">
        <f t="shared" si="283"/>
        <v>0</v>
      </c>
      <c r="EK227" s="10" t="b">
        <f t="shared" si="283"/>
        <v>0</v>
      </c>
      <c r="EL227" s="10" t="b">
        <f t="shared" si="283"/>
        <v>0</v>
      </c>
      <c r="EM227" s="10" t="b">
        <f t="shared" si="231"/>
        <v>0</v>
      </c>
      <c r="EN227" s="10" t="b">
        <f t="shared" si="231"/>
        <v>0</v>
      </c>
      <c r="EO227" s="10" t="b">
        <f t="shared" si="231"/>
        <v>0</v>
      </c>
      <c r="EP227" s="10" t="b">
        <f t="shared" si="231"/>
        <v>0</v>
      </c>
      <c r="EQ227" s="10" t="b">
        <f t="shared" si="231"/>
        <v>0</v>
      </c>
      <c r="ER227" s="1">
        <f t="shared" si="242"/>
        <v>160</v>
      </c>
      <c r="ES227" s="1">
        <f t="shared" si="243"/>
        <v>1</v>
      </c>
    </row>
    <row r="228" spans="2:149" hidden="1" x14ac:dyDescent="0.3">
      <c r="B228" s="49"/>
      <c r="C228" s="49"/>
      <c r="D228" s="49"/>
      <c r="E228" s="49"/>
      <c r="F228" s="49"/>
      <c r="G228" s="49"/>
      <c r="H228" s="49"/>
      <c r="I228" s="49"/>
      <c r="J228" s="1">
        <v>11</v>
      </c>
      <c r="K228" s="10" t="b">
        <f t="shared" si="232"/>
        <v>0</v>
      </c>
      <c r="L228" s="10" t="b">
        <f t="shared" ref="L228:Y228" si="284">IF($AT50&gt;L$215,IF($AU50&lt;L$216,IF($AU51&gt;L$216,TRUE,FALSE),IF($AU51&lt;L$216,TRUE,FALSE)),FALSE)</f>
        <v>0</v>
      </c>
      <c r="M228" s="10" t="b">
        <f t="shared" si="284"/>
        <v>1</v>
      </c>
      <c r="N228" s="10" t="b">
        <f t="shared" si="284"/>
        <v>0</v>
      </c>
      <c r="O228" s="10" t="b">
        <f t="shared" si="284"/>
        <v>0</v>
      </c>
      <c r="P228" s="10" t="b">
        <f t="shared" si="284"/>
        <v>0</v>
      </c>
      <c r="Q228" s="10" t="b">
        <f t="shared" si="284"/>
        <v>0</v>
      </c>
      <c r="R228" s="10" t="b">
        <f t="shared" si="284"/>
        <v>0</v>
      </c>
      <c r="S228" s="10" t="b">
        <f t="shared" si="284"/>
        <v>0</v>
      </c>
      <c r="T228" s="10" t="b">
        <f t="shared" si="284"/>
        <v>0</v>
      </c>
      <c r="U228" s="10" t="b">
        <f t="shared" si="284"/>
        <v>0</v>
      </c>
      <c r="V228" s="10" t="b">
        <f t="shared" si="284"/>
        <v>0</v>
      </c>
      <c r="W228" s="10" t="b">
        <f t="shared" si="284"/>
        <v>0</v>
      </c>
      <c r="X228" s="10" t="b">
        <f t="shared" si="284"/>
        <v>0</v>
      </c>
      <c r="Y228" s="10" t="b">
        <f t="shared" si="284"/>
        <v>0</v>
      </c>
      <c r="Z228" s="10" t="b">
        <f t="shared" ref="Z228:BE228" si="285">IF(AND(Z$216&gt;MIN($AU50:$AU51), Z$216&lt;MAX($AU50:$AU51)),IF((($AT51-$AT50)/($AU51-$AU50)*(Z$216-$AU50)+$AT50)&lt;Z$215,TRUE,FALSE))</f>
        <v>0</v>
      </c>
      <c r="AA228" s="10" t="b">
        <f t="shared" si="285"/>
        <v>0</v>
      </c>
      <c r="AB228" s="10" t="b">
        <f t="shared" si="285"/>
        <v>0</v>
      </c>
      <c r="AC228" s="10" t="b">
        <f t="shared" si="285"/>
        <v>0</v>
      </c>
      <c r="AD228" s="10" t="b">
        <f t="shared" si="285"/>
        <v>0</v>
      </c>
      <c r="AE228" s="10" t="b">
        <f t="shared" si="285"/>
        <v>0</v>
      </c>
      <c r="AF228" s="10" t="b">
        <f t="shared" si="285"/>
        <v>0</v>
      </c>
      <c r="AG228" s="10" t="b">
        <f t="shared" si="285"/>
        <v>0</v>
      </c>
      <c r="AH228" s="10" t="b">
        <f t="shared" si="285"/>
        <v>0</v>
      </c>
      <c r="AI228" s="10" t="b">
        <f t="shared" si="285"/>
        <v>0</v>
      </c>
      <c r="AJ228" s="10" t="b">
        <f t="shared" si="285"/>
        <v>0</v>
      </c>
      <c r="AK228" s="10" t="b">
        <f t="shared" si="285"/>
        <v>0</v>
      </c>
      <c r="AL228" s="10" t="b">
        <f t="shared" si="285"/>
        <v>0</v>
      </c>
      <c r="AM228" s="10" t="b">
        <f t="shared" si="285"/>
        <v>0</v>
      </c>
      <c r="AN228" s="10" t="b">
        <f t="shared" si="285"/>
        <v>0</v>
      </c>
      <c r="AO228" s="10" t="b">
        <f t="shared" si="285"/>
        <v>0</v>
      </c>
      <c r="AP228" s="10" t="b">
        <f t="shared" si="285"/>
        <v>0</v>
      </c>
      <c r="AQ228" s="10" t="b">
        <f t="shared" si="285"/>
        <v>0</v>
      </c>
      <c r="AR228" s="10" t="b">
        <f t="shared" si="285"/>
        <v>0</v>
      </c>
      <c r="AS228" s="10" t="b">
        <f t="shared" si="285"/>
        <v>0</v>
      </c>
      <c r="AT228" s="10" t="b">
        <f t="shared" si="285"/>
        <v>0</v>
      </c>
      <c r="AU228" s="10" t="b">
        <f t="shared" si="285"/>
        <v>0</v>
      </c>
      <c r="AV228" s="10" t="b">
        <f t="shared" si="285"/>
        <v>0</v>
      </c>
      <c r="AW228" s="10" t="b">
        <f t="shared" si="285"/>
        <v>0</v>
      </c>
      <c r="AX228" s="10" t="b">
        <f t="shared" si="285"/>
        <v>0</v>
      </c>
      <c r="AY228" s="10" t="b">
        <f t="shared" si="285"/>
        <v>0</v>
      </c>
      <c r="AZ228" s="10" t="b">
        <f t="shared" si="285"/>
        <v>0</v>
      </c>
      <c r="BA228" s="10" t="b">
        <f t="shared" si="285"/>
        <v>0</v>
      </c>
      <c r="BB228" s="10" t="b">
        <f t="shared" si="285"/>
        <v>0</v>
      </c>
      <c r="BC228" s="10" t="b">
        <f t="shared" si="285"/>
        <v>0</v>
      </c>
      <c r="BD228" s="10" t="b">
        <f t="shared" si="285"/>
        <v>0</v>
      </c>
      <c r="BE228" s="10" t="b">
        <f t="shared" si="285"/>
        <v>0</v>
      </c>
      <c r="BF228" s="10" t="b">
        <f t="shared" ref="BF228:CH228" si="286">IF(AND(BF$216&gt;MIN($AU50:$AU51), BF$216&lt;MAX($AU50:$AU51)),IF((($AT51-$AT50)/($AU51-$AU50)*(BF$216-$AU50)+$AT50)&lt;BF$215,TRUE,FALSE))</f>
        <v>0</v>
      </c>
      <c r="BG228" s="10" t="b">
        <f t="shared" si="286"/>
        <v>0</v>
      </c>
      <c r="BH228" s="10" t="b">
        <f t="shared" si="286"/>
        <v>0</v>
      </c>
      <c r="BI228" s="10" t="b">
        <f t="shared" si="286"/>
        <v>0</v>
      </c>
      <c r="BJ228" s="10" t="b">
        <f t="shared" si="286"/>
        <v>0</v>
      </c>
      <c r="BK228" s="10" t="b">
        <f t="shared" si="286"/>
        <v>0</v>
      </c>
      <c r="BL228" s="10" t="b">
        <f t="shared" si="286"/>
        <v>0</v>
      </c>
      <c r="BM228" s="10" t="b">
        <f t="shared" si="286"/>
        <v>0</v>
      </c>
      <c r="BN228" s="10" t="b">
        <f t="shared" si="286"/>
        <v>0</v>
      </c>
      <c r="BO228" s="10" t="b">
        <f t="shared" si="286"/>
        <v>0</v>
      </c>
      <c r="BP228" s="10" t="b">
        <f t="shared" si="286"/>
        <v>0</v>
      </c>
      <c r="BQ228" s="10" t="b">
        <f t="shared" si="286"/>
        <v>0</v>
      </c>
      <c r="BR228" s="10" t="b">
        <f t="shared" si="286"/>
        <v>0</v>
      </c>
      <c r="BS228" s="10" t="b">
        <f t="shared" si="286"/>
        <v>0</v>
      </c>
      <c r="BT228" s="10" t="b">
        <f t="shared" si="286"/>
        <v>0</v>
      </c>
      <c r="BU228" s="10" t="b">
        <f t="shared" si="286"/>
        <v>0</v>
      </c>
      <c r="BV228" s="10" t="b">
        <f t="shared" si="286"/>
        <v>0</v>
      </c>
      <c r="BW228" s="10" t="b">
        <f t="shared" si="286"/>
        <v>0</v>
      </c>
      <c r="BX228" s="10" t="b">
        <f t="shared" si="286"/>
        <v>0</v>
      </c>
      <c r="BY228" s="10" t="b">
        <f t="shared" si="286"/>
        <v>0</v>
      </c>
      <c r="BZ228" s="10" t="b">
        <f t="shared" si="286"/>
        <v>0</v>
      </c>
      <c r="CA228" s="10" t="b">
        <f t="shared" si="286"/>
        <v>0</v>
      </c>
      <c r="CB228" s="10" t="b">
        <f t="shared" si="286"/>
        <v>0</v>
      </c>
      <c r="CC228" s="10" t="b">
        <f t="shared" si="286"/>
        <v>0</v>
      </c>
      <c r="CD228" s="10" t="b">
        <f t="shared" si="286"/>
        <v>0</v>
      </c>
      <c r="CE228" s="10" t="b">
        <f t="shared" si="286"/>
        <v>0</v>
      </c>
      <c r="CF228" s="10" t="b">
        <f t="shared" si="286"/>
        <v>0</v>
      </c>
      <c r="CG228" s="10" t="b">
        <f t="shared" si="286"/>
        <v>0</v>
      </c>
      <c r="CH228" s="10" t="b">
        <f t="shared" si="286"/>
        <v>0</v>
      </c>
      <c r="CI228" s="1">
        <f t="shared" si="236"/>
        <v>11</v>
      </c>
      <c r="CJ228" s="1" t="e">
        <f t="shared" si="237"/>
        <v>#N/A</v>
      </c>
      <c r="CL228" s="10" t="b">
        <f t="shared" ref="CL228:DN228" si="287">IF(AND(CL$216&gt;MIN($AU50:$AU51), CL$216&lt;MAX($AU50:$AU51)),IF((($AT51-$AT50)/($AU51-$AU50)*(CL$216-$AU50)+$AT50)&lt;CL$215,TRUE,FALSE))</f>
        <v>0</v>
      </c>
      <c r="CM228" s="10" t="b">
        <f t="shared" si="287"/>
        <v>0</v>
      </c>
      <c r="CN228" s="10" t="b">
        <f t="shared" si="287"/>
        <v>0</v>
      </c>
      <c r="CO228" s="10" t="b">
        <f t="shared" si="287"/>
        <v>0</v>
      </c>
      <c r="CP228" s="10" t="b">
        <f t="shared" si="287"/>
        <v>0</v>
      </c>
      <c r="CQ228" s="10" t="b">
        <f t="shared" si="287"/>
        <v>0</v>
      </c>
      <c r="CR228" s="10" t="b">
        <f t="shared" si="287"/>
        <v>0</v>
      </c>
      <c r="CS228" s="10" t="b">
        <f t="shared" si="287"/>
        <v>0</v>
      </c>
      <c r="CT228" s="10" t="b">
        <f t="shared" si="287"/>
        <v>0</v>
      </c>
      <c r="CU228" s="10" t="b">
        <f t="shared" si="287"/>
        <v>0</v>
      </c>
      <c r="CV228" s="10" t="b">
        <f t="shared" si="287"/>
        <v>0</v>
      </c>
      <c r="CW228" s="10" t="b">
        <f t="shared" si="287"/>
        <v>0</v>
      </c>
      <c r="CX228" s="10" t="b">
        <f t="shared" si="287"/>
        <v>0</v>
      </c>
      <c r="CY228" s="10" t="b">
        <f t="shared" si="287"/>
        <v>0</v>
      </c>
      <c r="CZ228" s="10" t="b">
        <f t="shared" si="287"/>
        <v>0</v>
      </c>
      <c r="DA228" s="10" t="b">
        <f t="shared" si="287"/>
        <v>0</v>
      </c>
      <c r="DB228" s="10" t="b">
        <f t="shared" si="287"/>
        <v>0</v>
      </c>
      <c r="DC228" s="10" t="b">
        <f t="shared" si="287"/>
        <v>0</v>
      </c>
      <c r="DD228" s="10" t="b">
        <f t="shared" si="287"/>
        <v>0</v>
      </c>
      <c r="DE228" s="10" t="b">
        <f t="shared" si="287"/>
        <v>0</v>
      </c>
      <c r="DF228" s="10" t="b">
        <f t="shared" si="287"/>
        <v>0</v>
      </c>
      <c r="DG228" s="10" t="b">
        <f t="shared" si="287"/>
        <v>0</v>
      </c>
      <c r="DH228" s="10" t="b">
        <f t="shared" si="287"/>
        <v>0</v>
      </c>
      <c r="DI228" s="10" t="b">
        <f t="shared" si="287"/>
        <v>0</v>
      </c>
      <c r="DJ228" s="10" t="b">
        <f t="shared" si="287"/>
        <v>0</v>
      </c>
      <c r="DK228" s="10" t="b">
        <f t="shared" si="287"/>
        <v>0</v>
      </c>
      <c r="DL228" s="10" t="b">
        <f t="shared" si="287"/>
        <v>0</v>
      </c>
      <c r="DM228" s="10" t="b">
        <f t="shared" si="287"/>
        <v>0</v>
      </c>
      <c r="DN228" s="10" t="b">
        <f t="shared" si="287"/>
        <v>0</v>
      </c>
      <c r="DO228" s="1">
        <f t="shared" si="239"/>
        <v>46</v>
      </c>
      <c r="DP228" s="1" t="e">
        <f t="shared" si="240"/>
        <v>#N/A</v>
      </c>
      <c r="DR228" s="10" t="b">
        <f t="shared" ref="DR228:EL228" si="288">IF(AND(DR$216&gt;MIN($AY50:$AY51), DR$216&lt;MAX($AY50:$AY51)),IF((($AX51-$AX50)/($AY51-$AY50)*(DR$216-$AY50)+$AX50)&lt;DR$215,TRUE,FALSE))</f>
        <v>0</v>
      </c>
      <c r="DS228" s="10" t="b">
        <f t="shared" si="288"/>
        <v>0</v>
      </c>
      <c r="DT228" s="10" t="b">
        <f t="shared" si="288"/>
        <v>0</v>
      </c>
      <c r="DU228" s="10" t="b">
        <f t="shared" si="288"/>
        <v>0</v>
      </c>
      <c r="DV228" s="10" t="b">
        <f t="shared" si="288"/>
        <v>0</v>
      </c>
      <c r="DW228" s="10" t="b">
        <f t="shared" si="288"/>
        <v>0</v>
      </c>
      <c r="DX228" s="10" t="b">
        <f t="shared" si="288"/>
        <v>0</v>
      </c>
      <c r="DY228" s="10" t="b">
        <f t="shared" si="288"/>
        <v>0</v>
      </c>
      <c r="DZ228" s="10" t="b">
        <f t="shared" si="288"/>
        <v>0</v>
      </c>
      <c r="EA228" s="10" t="b">
        <f t="shared" si="288"/>
        <v>0</v>
      </c>
      <c r="EB228" s="10" t="b">
        <f t="shared" si="288"/>
        <v>0</v>
      </c>
      <c r="EC228" s="10" t="b">
        <f t="shared" si="288"/>
        <v>0</v>
      </c>
      <c r="ED228" s="10" t="b">
        <f t="shared" si="288"/>
        <v>0</v>
      </c>
      <c r="EE228" s="10" t="b">
        <f t="shared" si="288"/>
        <v>0</v>
      </c>
      <c r="EF228" s="10" t="b">
        <f t="shared" si="288"/>
        <v>0</v>
      </c>
      <c r="EG228" s="10" t="b">
        <f t="shared" si="288"/>
        <v>0</v>
      </c>
      <c r="EH228" s="10" t="b">
        <f t="shared" si="288"/>
        <v>0</v>
      </c>
      <c r="EI228" s="10" t="b">
        <f t="shared" si="288"/>
        <v>0</v>
      </c>
      <c r="EJ228" s="10" t="b">
        <f t="shared" si="288"/>
        <v>0</v>
      </c>
      <c r="EK228" s="10" t="b">
        <f t="shared" si="288"/>
        <v>0</v>
      </c>
      <c r="EL228" s="10" t="b">
        <f t="shared" si="288"/>
        <v>0</v>
      </c>
      <c r="EM228" s="10" t="b">
        <f t="shared" ref="EM228:EQ237" si="289">IF(AND(EM$216&gt;MIN($AW50:$AW51), EM$216&lt;MAX($AW50:$AW51)),IF((($AV51-$AV50)/($AW51-$AW50)*(EM$216-$AW50)+$AV50)&lt;EM$215,TRUE,FALSE))</f>
        <v>0</v>
      </c>
      <c r="EN228" s="10" t="b">
        <f t="shared" si="289"/>
        <v>0</v>
      </c>
      <c r="EO228" s="10" t="b">
        <f t="shared" si="289"/>
        <v>0</v>
      </c>
      <c r="EP228" s="10" t="b">
        <f t="shared" si="289"/>
        <v>0</v>
      </c>
      <c r="EQ228" s="10" t="b">
        <f t="shared" si="289"/>
        <v>0</v>
      </c>
      <c r="ER228" s="1">
        <f t="shared" si="242"/>
        <v>161</v>
      </c>
      <c r="ES228" s="1">
        <f t="shared" si="243"/>
        <v>1</v>
      </c>
    </row>
    <row r="229" spans="2:149" hidden="1" x14ac:dyDescent="0.3">
      <c r="B229" s="49"/>
      <c r="C229" s="49"/>
      <c r="D229" s="49"/>
      <c r="E229" s="49"/>
      <c r="F229" s="49"/>
      <c r="G229" s="49"/>
      <c r="H229" s="49"/>
      <c r="I229" s="49"/>
      <c r="J229" s="1">
        <v>12</v>
      </c>
      <c r="K229" s="10" t="b">
        <f t="shared" si="232"/>
        <v>0</v>
      </c>
      <c r="L229" s="10" t="b">
        <f t="shared" ref="L229:Y229" si="290">IF($AT51&gt;L$215,IF($AU51&lt;L$216,IF($AU52&gt;L$216,TRUE,FALSE),IF($AU52&lt;L$216,TRUE,FALSE)),FALSE)</f>
        <v>0</v>
      </c>
      <c r="M229" s="10" t="b">
        <f t="shared" si="290"/>
        <v>0</v>
      </c>
      <c r="N229" s="10" t="b">
        <f t="shared" si="290"/>
        <v>0</v>
      </c>
      <c r="O229" s="10" t="b">
        <f t="shared" si="290"/>
        <v>0</v>
      </c>
      <c r="P229" s="10" t="b">
        <f t="shared" si="290"/>
        <v>0</v>
      </c>
      <c r="Q229" s="10" t="b">
        <f t="shared" si="290"/>
        <v>0</v>
      </c>
      <c r="R229" s="10" t="b">
        <f t="shared" si="290"/>
        <v>0</v>
      </c>
      <c r="S229" s="10" t="b">
        <f t="shared" si="290"/>
        <v>0</v>
      </c>
      <c r="T229" s="10" t="b">
        <f t="shared" si="290"/>
        <v>0</v>
      </c>
      <c r="U229" s="10" t="b">
        <f t="shared" si="290"/>
        <v>0</v>
      </c>
      <c r="V229" s="10" t="b">
        <f t="shared" si="290"/>
        <v>0</v>
      </c>
      <c r="W229" s="10" t="b">
        <f t="shared" si="290"/>
        <v>0</v>
      </c>
      <c r="X229" s="10" t="b">
        <f t="shared" si="290"/>
        <v>0</v>
      </c>
      <c r="Y229" s="10" t="b">
        <f t="shared" si="290"/>
        <v>0</v>
      </c>
      <c r="Z229" s="10" t="b">
        <f t="shared" ref="Z229:BE229" si="291">IF(AND(Z$216&gt;MIN($AU51:$AU52), Z$216&lt;MAX($AU51:$AU52)),IF((($AT52-$AT51)/($AU52-$AU51)*(Z$216-$AU51)+$AT51)&lt;Z$215,TRUE,FALSE))</f>
        <v>0</v>
      </c>
      <c r="AA229" s="10" t="b">
        <f t="shared" si="291"/>
        <v>0</v>
      </c>
      <c r="AB229" s="10" t="b">
        <f t="shared" si="291"/>
        <v>0</v>
      </c>
      <c r="AC229" s="10" t="b">
        <f t="shared" si="291"/>
        <v>0</v>
      </c>
      <c r="AD229" s="10" t="b">
        <f t="shared" si="291"/>
        <v>0</v>
      </c>
      <c r="AE229" s="10" t="b">
        <f t="shared" si="291"/>
        <v>0</v>
      </c>
      <c r="AF229" s="10" t="b">
        <f t="shared" si="291"/>
        <v>0</v>
      </c>
      <c r="AG229" s="10" t="b">
        <f t="shared" si="291"/>
        <v>0</v>
      </c>
      <c r="AH229" s="10" t="b">
        <f t="shared" si="291"/>
        <v>0</v>
      </c>
      <c r="AI229" s="10" t="b">
        <f t="shared" si="291"/>
        <v>0</v>
      </c>
      <c r="AJ229" s="10" t="b">
        <f t="shared" si="291"/>
        <v>0</v>
      </c>
      <c r="AK229" s="10" t="b">
        <f t="shared" si="291"/>
        <v>0</v>
      </c>
      <c r="AL229" s="10" t="b">
        <f t="shared" si="291"/>
        <v>0</v>
      </c>
      <c r="AM229" s="10" t="b">
        <f t="shared" si="291"/>
        <v>0</v>
      </c>
      <c r="AN229" s="10" t="b">
        <f t="shared" si="291"/>
        <v>0</v>
      </c>
      <c r="AO229" s="10" t="b">
        <f t="shared" si="291"/>
        <v>0</v>
      </c>
      <c r="AP229" s="10" t="b">
        <f t="shared" si="291"/>
        <v>0</v>
      </c>
      <c r="AQ229" s="10" t="b">
        <f t="shared" si="291"/>
        <v>0</v>
      </c>
      <c r="AR229" s="10" t="b">
        <f t="shared" si="291"/>
        <v>0</v>
      </c>
      <c r="AS229" s="10" t="b">
        <f t="shared" si="291"/>
        <v>0</v>
      </c>
      <c r="AT229" s="10" t="b">
        <f t="shared" si="291"/>
        <v>0</v>
      </c>
      <c r="AU229" s="10" t="b">
        <f t="shared" si="291"/>
        <v>0</v>
      </c>
      <c r="AV229" s="10" t="b">
        <f t="shared" si="291"/>
        <v>0</v>
      </c>
      <c r="AW229" s="10" t="b">
        <f t="shared" si="291"/>
        <v>0</v>
      </c>
      <c r="AX229" s="10" t="b">
        <f t="shared" si="291"/>
        <v>0</v>
      </c>
      <c r="AY229" s="10" t="b">
        <f t="shared" si="291"/>
        <v>0</v>
      </c>
      <c r="AZ229" s="10" t="b">
        <f t="shared" si="291"/>
        <v>0</v>
      </c>
      <c r="BA229" s="10" t="b">
        <f t="shared" si="291"/>
        <v>0</v>
      </c>
      <c r="BB229" s="10" t="b">
        <f t="shared" si="291"/>
        <v>0</v>
      </c>
      <c r="BC229" s="10" t="b">
        <f t="shared" si="291"/>
        <v>0</v>
      </c>
      <c r="BD229" s="10" t="b">
        <f t="shared" si="291"/>
        <v>0</v>
      </c>
      <c r="BE229" s="10" t="b">
        <f t="shared" si="291"/>
        <v>0</v>
      </c>
      <c r="BF229" s="10" t="b">
        <f t="shared" ref="BF229:CH229" si="292">IF(AND(BF$216&gt;MIN($AU51:$AU52), BF$216&lt;MAX($AU51:$AU52)),IF((($AT52-$AT51)/($AU52-$AU51)*(BF$216-$AU51)+$AT51)&lt;BF$215,TRUE,FALSE))</f>
        <v>0</v>
      </c>
      <c r="BG229" s="10" t="b">
        <f t="shared" si="292"/>
        <v>0</v>
      </c>
      <c r="BH229" s="10" t="b">
        <f t="shared" si="292"/>
        <v>0</v>
      </c>
      <c r="BI229" s="10" t="b">
        <f t="shared" si="292"/>
        <v>0</v>
      </c>
      <c r="BJ229" s="10" t="b">
        <f t="shared" si="292"/>
        <v>0</v>
      </c>
      <c r="BK229" s="10" t="b">
        <f t="shared" si="292"/>
        <v>0</v>
      </c>
      <c r="BL229" s="10" t="b">
        <f t="shared" si="292"/>
        <v>0</v>
      </c>
      <c r="BM229" s="10" t="b">
        <f t="shared" si="292"/>
        <v>0</v>
      </c>
      <c r="BN229" s="10" t="b">
        <f t="shared" si="292"/>
        <v>0</v>
      </c>
      <c r="BO229" s="10" t="b">
        <f t="shared" si="292"/>
        <v>0</v>
      </c>
      <c r="BP229" s="10" t="b">
        <f t="shared" si="292"/>
        <v>0</v>
      </c>
      <c r="BQ229" s="10" t="b">
        <f t="shared" si="292"/>
        <v>0</v>
      </c>
      <c r="BR229" s="10" t="b">
        <f t="shared" si="292"/>
        <v>0</v>
      </c>
      <c r="BS229" s="10" t="b">
        <f t="shared" si="292"/>
        <v>0</v>
      </c>
      <c r="BT229" s="10" t="b">
        <f t="shared" si="292"/>
        <v>0</v>
      </c>
      <c r="BU229" s="10" t="b">
        <f t="shared" si="292"/>
        <v>0</v>
      </c>
      <c r="BV229" s="10" t="b">
        <f t="shared" si="292"/>
        <v>0</v>
      </c>
      <c r="BW229" s="10" t="b">
        <f t="shared" si="292"/>
        <v>0</v>
      </c>
      <c r="BX229" s="10" t="b">
        <f t="shared" si="292"/>
        <v>0</v>
      </c>
      <c r="BY229" s="10" t="b">
        <f t="shared" si="292"/>
        <v>0</v>
      </c>
      <c r="BZ229" s="10" t="b">
        <f t="shared" si="292"/>
        <v>0</v>
      </c>
      <c r="CA229" s="10" t="b">
        <f t="shared" si="292"/>
        <v>0</v>
      </c>
      <c r="CB229" s="10" t="b">
        <f t="shared" si="292"/>
        <v>0</v>
      </c>
      <c r="CC229" s="10" t="b">
        <f t="shared" si="292"/>
        <v>0</v>
      </c>
      <c r="CD229" s="10" t="b">
        <f t="shared" si="292"/>
        <v>0</v>
      </c>
      <c r="CE229" s="10" t="b">
        <f t="shared" si="292"/>
        <v>0</v>
      </c>
      <c r="CF229" s="10" t="b">
        <f t="shared" si="292"/>
        <v>0</v>
      </c>
      <c r="CG229" s="10" t="b">
        <f t="shared" si="292"/>
        <v>0</v>
      </c>
      <c r="CH229" s="10" t="b">
        <f t="shared" si="292"/>
        <v>0</v>
      </c>
      <c r="CI229" s="1">
        <f t="shared" si="236"/>
        <v>12</v>
      </c>
      <c r="CJ229" s="1" t="e">
        <f t="shared" si="237"/>
        <v>#N/A</v>
      </c>
      <c r="CL229" s="10" t="b">
        <f t="shared" ref="CL229:DN229" si="293">IF(AND(CL$216&gt;MIN($AU51:$AU52), CL$216&lt;MAX($AU51:$AU52)),IF((($AT52-$AT51)/($AU52-$AU51)*(CL$216-$AU51)+$AT51)&lt;CL$215,TRUE,FALSE))</f>
        <v>0</v>
      </c>
      <c r="CM229" s="10" t="b">
        <f t="shared" si="293"/>
        <v>0</v>
      </c>
      <c r="CN229" s="10" t="b">
        <f t="shared" si="293"/>
        <v>0</v>
      </c>
      <c r="CO229" s="10" t="b">
        <f t="shared" si="293"/>
        <v>0</v>
      </c>
      <c r="CP229" s="10" t="b">
        <f t="shared" si="293"/>
        <v>0</v>
      </c>
      <c r="CQ229" s="10" t="b">
        <f t="shared" si="293"/>
        <v>0</v>
      </c>
      <c r="CR229" s="10" t="b">
        <f t="shared" si="293"/>
        <v>0</v>
      </c>
      <c r="CS229" s="10" t="b">
        <f t="shared" si="293"/>
        <v>0</v>
      </c>
      <c r="CT229" s="10" t="b">
        <f t="shared" si="293"/>
        <v>0</v>
      </c>
      <c r="CU229" s="10" t="b">
        <f t="shared" si="293"/>
        <v>0</v>
      </c>
      <c r="CV229" s="10" t="b">
        <f t="shared" si="293"/>
        <v>0</v>
      </c>
      <c r="CW229" s="10" t="b">
        <f t="shared" si="293"/>
        <v>0</v>
      </c>
      <c r="CX229" s="10" t="b">
        <f t="shared" si="293"/>
        <v>0</v>
      </c>
      <c r="CY229" s="10" t="b">
        <f t="shared" si="293"/>
        <v>0</v>
      </c>
      <c r="CZ229" s="10" t="b">
        <f t="shared" si="293"/>
        <v>0</v>
      </c>
      <c r="DA229" s="10" t="b">
        <f t="shared" si="293"/>
        <v>0</v>
      </c>
      <c r="DB229" s="10" t="b">
        <f t="shared" si="293"/>
        <v>0</v>
      </c>
      <c r="DC229" s="10" t="b">
        <f t="shared" si="293"/>
        <v>0</v>
      </c>
      <c r="DD229" s="10" t="b">
        <f t="shared" si="293"/>
        <v>0</v>
      </c>
      <c r="DE229" s="10" t="b">
        <f t="shared" si="293"/>
        <v>0</v>
      </c>
      <c r="DF229" s="10" t="b">
        <f t="shared" si="293"/>
        <v>0</v>
      </c>
      <c r="DG229" s="10" t="b">
        <f t="shared" si="293"/>
        <v>0</v>
      </c>
      <c r="DH229" s="10" t="b">
        <f t="shared" si="293"/>
        <v>0</v>
      </c>
      <c r="DI229" s="10" t="b">
        <f t="shared" si="293"/>
        <v>0</v>
      </c>
      <c r="DJ229" s="10" t="b">
        <f t="shared" si="293"/>
        <v>0</v>
      </c>
      <c r="DK229" s="10" t="b">
        <f t="shared" si="293"/>
        <v>0</v>
      </c>
      <c r="DL229" s="10" t="b">
        <f t="shared" si="293"/>
        <v>0</v>
      </c>
      <c r="DM229" s="10" t="b">
        <f t="shared" si="293"/>
        <v>0</v>
      </c>
      <c r="DN229" s="10" t="b">
        <f t="shared" si="293"/>
        <v>0</v>
      </c>
      <c r="DO229" s="1">
        <f t="shared" si="239"/>
        <v>47</v>
      </c>
      <c r="DP229" s="1" t="e">
        <f t="shared" si="240"/>
        <v>#N/A</v>
      </c>
      <c r="DR229" s="10" t="b">
        <f t="shared" ref="DR229:EL229" si="294">IF(AND(DR$216&gt;MIN($AY51:$AY52), DR$216&lt;MAX($AY51:$AY52)),IF((($AX52-$AX51)/($AY52-$AY51)*(DR$216-$AY51)+$AX51)&lt;DR$215,TRUE,FALSE))</f>
        <v>0</v>
      </c>
      <c r="DS229" s="10" t="b">
        <f t="shared" si="294"/>
        <v>0</v>
      </c>
      <c r="DT229" s="10" t="b">
        <f t="shared" si="294"/>
        <v>0</v>
      </c>
      <c r="DU229" s="10" t="b">
        <f t="shared" si="294"/>
        <v>0</v>
      </c>
      <c r="DV229" s="10" t="b">
        <f t="shared" si="294"/>
        <v>0</v>
      </c>
      <c r="DW229" s="10" t="b">
        <f t="shared" si="294"/>
        <v>0</v>
      </c>
      <c r="DX229" s="10" t="b">
        <f t="shared" si="294"/>
        <v>0</v>
      </c>
      <c r="DY229" s="10" t="b">
        <f t="shared" si="294"/>
        <v>0</v>
      </c>
      <c r="DZ229" s="10" t="b">
        <f t="shared" si="294"/>
        <v>0</v>
      </c>
      <c r="EA229" s="10" t="b">
        <f t="shared" si="294"/>
        <v>0</v>
      </c>
      <c r="EB229" s="10" t="b">
        <f t="shared" si="294"/>
        <v>0</v>
      </c>
      <c r="EC229" s="10" t="b">
        <f t="shared" si="294"/>
        <v>0</v>
      </c>
      <c r="ED229" s="10" t="b">
        <f t="shared" si="294"/>
        <v>0</v>
      </c>
      <c r="EE229" s="10" t="b">
        <f t="shared" si="294"/>
        <v>0</v>
      </c>
      <c r="EF229" s="10" t="b">
        <f t="shared" si="294"/>
        <v>0</v>
      </c>
      <c r="EG229" s="10" t="b">
        <f t="shared" si="294"/>
        <v>0</v>
      </c>
      <c r="EH229" s="10" t="b">
        <f t="shared" si="294"/>
        <v>0</v>
      </c>
      <c r="EI229" s="10" t="b">
        <f t="shared" si="294"/>
        <v>0</v>
      </c>
      <c r="EJ229" s="10" t="b">
        <f t="shared" si="294"/>
        <v>0</v>
      </c>
      <c r="EK229" s="10" t="b">
        <f t="shared" si="294"/>
        <v>0</v>
      </c>
      <c r="EL229" s="10" t="b">
        <f t="shared" si="294"/>
        <v>0</v>
      </c>
      <c r="EM229" s="10" t="b">
        <f t="shared" si="289"/>
        <v>0</v>
      </c>
      <c r="EN229" s="10" t="b">
        <f t="shared" si="289"/>
        <v>0</v>
      </c>
      <c r="EO229" s="10" t="b">
        <f t="shared" si="289"/>
        <v>0</v>
      </c>
      <c r="EP229" s="10" t="b">
        <f t="shared" si="289"/>
        <v>0</v>
      </c>
      <c r="EQ229" s="10" t="b">
        <f t="shared" si="289"/>
        <v>0</v>
      </c>
      <c r="ER229" s="1">
        <f t="shared" si="242"/>
        <v>162</v>
      </c>
      <c r="ES229" s="1">
        <f t="shared" si="243"/>
        <v>1</v>
      </c>
    </row>
    <row r="230" spans="2:149" hidden="1" x14ac:dyDescent="0.3">
      <c r="B230" s="49"/>
      <c r="C230" s="49"/>
      <c r="D230" s="49"/>
      <c r="E230" s="49"/>
      <c r="F230" s="49"/>
      <c r="G230" s="49"/>
      <c r="H230" s="49"/>
      <c r="I230" s="49"/>
      <c r="J230" s="1">
        <v>13</v>
      </c>
      <c r="K230" s="10" t="b">
        <f t="shared" si="232"/>
        <v>0</v>
      </c>
      <c r="L230" s="10" t="b">
        <f t="shared" ref="L230:Y230" si="295">IF($AT52&gt;L$215,IF($AU52&lt;L$216,IF($AU53&gt;L$216,TRUE,FALSE),IF($AU53&lt;L$216,TRUE,FALSE)),FALSE)</f>
        <v>0</v>
      </c>
      <c r="M230" s="10" t="b">
        <f t="shared" si="295"/>
        <v>0</v>
      </c>
      <c r="N230" s="10" t="b">
        <f t="shared" si="295"/>
        <v>0</v>
      </c>
      <c r="O230" s="10" t="b">
        <f t="shared" si="295"/>
        <v>0</v>
      </c>
      <c r="P230" s="10" t="b">
        <f t="shared" si="295"/>
        <v>0</v>
      </c>
      <c r="Q230" s="10" t="b">
        <f t="shared" si="295"/>
        <v>0</v>
      </c>
      <c r="R230" s="10" t="b">
        <f t="shared" si="295"/>
        <v>0</v>
      </c>
      <c r="S230" s="10" t="b">
        <f t="shared" si="295"/>
        <v>0</v>
      </c>
      <c r="T230" s="10" t="b">
        <f t="shared" si="295"/>
        <v>0</v>
      </c>
      <c r="U230" s="10" t="b">
        <f t="shared" si="295"/>
        <v>0</v>
      </c>
      <c r="V230" s="10" t="b">
        <f t="shared" si="295"/>
        <v>0</v>
      </c>
      <c r="W230" s="10" t="b">
        <f t="shared" si="295"/>
        <v>0</v>
      </c>
      <c r="X230" s="10" t="b">
        <f t="shared" si="295"/>
        <v>0</v>
      </c>
      <c r="Y230" s="10" t="b">
        <f t="shared" si="295"/>
        <v>0</v>
      </c>
      <c r="Z230" s="10" t="b">
        <f t="shared" ref="Z230:BE230" si="296">IF(AND(Z$216&gt;MIN($AU52:$AU53), Z$216&lt;MAX($AU52:$AU53)),IF((($AT53-$AT52)/($AU53-$AU52)*(Z$216-$AU52)+$AT52)&lt;Z$215,TRUE,FALSE))</f>
        <v>0</v>
      </c>
      <c r="AA230" s="10" t="b">
        <f t="shared" si="296"/>
        <v>0</v>
      </c>
      <c r="AB230" s="10" t="b">
        <f t="shared" si="296"/>
        <v>0</v>
      </c>
      <c r="AC230" s="10" t="b">
        <f t="shared" si="296"/>
        <v>0</v>
      </c>
      <c r="AD230" s="10" t="b">
        <f t="shared" si="296"/>
        <v>0</v>
      </c>
      <c r="AE230" s="10" t="b">
        <f t="shared" si="296"/>
        <v>0</v>
      </c>
      <c r="AF230" s="10" t="b">
        <f t="shared" si="296"/>
        <v>0</v>
      </c>
      <c r="AG230" s="10" t="b">
        <f t="shared" si="296"/>
        <v>0</v>
      </c>
      <c r="AH230" s="10" t="b">
        <f t="shared" si="296"/>
        <v>0</v>
      </c>
      <c r="AI230" s="10" t="b">
        <f t="shared" si="296"/>
        <v>0</v>
      </c>
      <c r="AJ230" s="10" t="b">
        <f t="shared" si="296"/>
        <v>0</v>
      </c>
      <c r="AK230" s="10" t="b">
        <f t="shared" si="296"/>
        <v>0</v>
      </c>
      <c r="AL230" s="10" t="b">
        <f t="shared" si="296"/>
        <v>0</v>
      </c>
      <c r="AM230" s="10" t="b">
        <f t="shared" si="296"/>
        <v>0</v>
      </c>
      <c r="AN230" s="10" t="b">
        <f t="shared" si="296"/>
        <v>0</v>
      </c>
      <c r="AO230" s="10" t="b">
        <f t="shared" si="296"/>
        <v>0</v>
      </c>
      <c r="AP230" s="10" t="b">
        <f t="shared" si="296"/>
        <v>0</v>
      </c>
      <c r="AQ230" s="10" t="b">
        <f t="shared" si="296"/>
        <v>0</v>
      </c>
      <c r="AR230" s="10" t="b">
        <f t="shared" si="296"/>
        <v>0</v>
      </c>
      <c r="AS230" s="10" t="b">
        <f t="shared" si="296"/>
        <v>0</v>
      </c>
      <c r="AT230" s="10" t="b">
        <f t="shared" si="296"/>
        <v>0</v>
      </c>
      <c r="AU230" s="10" t="b">
        <f t="shared" si="296"/>
        <v>0</v>
      </c>
      <c r="AV230" s="10" t="b">
        <f t="shared" si="296"/>
        <v>0</v>
      </c>
      <c r="AW230" s="10" t="b">
        <f t="shared" si="296"/>
        <v>0</v>
      </c>
      <c r="AX230" s="10" t="b">
        <f t="shared" si="296"/>
        <v>0</v>
      </c>
      <c r="AY230" s="10" t="b">
        <f t="shared" si="296"/>
        <v>0</v>
      </c>
      <c r="AZ230" s="10" t="b">
        <f t="shared" si="296"/>
        <v>0</v>
      </c>
      <c r="BA230" s="10" t="b">
        <f t="shared" si="296"/>
        <v>0</v>
      </c>
      <c r="BB230" s="10" t="b">
        <f t="shared" si="296"/>
        <v>0</v>
      </c>
      <c r="BC230" s="10" t="b">
        <f t="shared" si="296"/>
        <v>0</v>
      </c>
      <c r="BD230" s="10" t="b">
        <f t="shared" si="296"/>
        <v>0</v>
      </c>
      <c r="BE230" s="10" t="b">
        <f t="shared" si="296"/>
        <v>0</v>
      </c>
      <c r="BF230" s="10" t="b">
        <f t="shared" ref="BF230:CH230" si="297">IF(AND(BF$216&gt;MIN($AU52:$AU53), BF$216&lt;MAX($AU52:$AU53)),IF((($AT53-$AT52)/($AU53-$AU52)*(BF$216-$AU52)+$AT52)&lt;BF$215,TRUE,FALSE))</f>
        <v>0</v>
      </c>
      <c r="BG230" s="10" t="b">
        <f t="shared" si="297"/>
        <v>0</v>
      </c>
      <c r="BH230" s="10" t="b">
        <f t="shared" si="297"/>
        <v>0</v>
      </c>
      <c r="BI230" s="10" t="b">
        <f t="shared" si="297"/>
        <v>0</v>
      </c>
      <c r="BJ230" s="10" t="b">
        <f t="shared" si="297"/>
        <v>0</v>
      </c>
      <c r="BK230" s="10" t="b">
        <f t="shared" si="297"/>
        <v>0</v>
      </c>
      <c r="BL230" s="10" t="b">
        <f t="shared" si="297"/>
        <v>0</v>
      </c>
      <c r="BM230" s="10" t="b">
        <f t="shared" si="297"/>
        <v>0</v>
      </c>
      <c r="BN230" s="10" t="b">
        <f t="shared" si="297"/>
        <v>0</v>
      </c>
      <c r="BO230" s="10" t="b">
        <f t="shared" si="297"/>
        <v>0</v>
      </c>
      <c r="BP230" s="10" t="b">
        <f t="shared" si="297"/>
        <v>0</v>
      </c>
      <c r="BQ230" s="10" t="b">
        <f t="shared" si="297"/>
        <v>0</v>
      </c>
      <c r="BR230" s="10" t="b">
        <f t="shared" si="297"/>
        <v>0</v>
      </c>
      <c r="BS230" s="10" t="b">
        <f t="shared" si="297"/>
        <v>0</v>
      </c>
      <c r="BT230" s="10" t="b">
        <f t="shared" si="297"/>
        <v>0</v>
      </c>
      <c r="BU230" s="10" t="b">
        <f t="shared" si="297"/>
        <v>0</v>
      </c>
      <c r="BV230" s="10" t="b">
        <f t="shared" si="297"/>
        <v>0</v>
      </c>
      <c r="BW230" s="10" t="b">
        <f t="shared" si="297"/>
        <v>0</v>
      </c>
      <c r="BX230" s="10" t="b">
        <f t="shared" si="297"/>
        <v>0</v>
      </c>
      <c r="BY230" s="10" t="b">
        <f t="shared" si="297"/>
        <v>0</v>
      </c>
      <c r="BZ230" s="10" t="b">
        <f t="shared" si="297"/>
        <v>0</v>
      </c>
      <c r="CA230" s="10" t="b">
        <f t="shared" si="297"/>
        <v>0</v>
      </c>
      <c r="CB230" s="10" t="b">
        <f t="shared" si="297"/>
        <v>0</v>
      </c>
      <c r="CC230" s="10" t="b">
        <f t="shared" si="297"/>
        <v>0</v>
      </c>
      <c r="CD230" s="10" t="b">
        <f t="shared" si="297"/>
        <v>0</v>
      </c>
      <c r="CE230" s="10" t="b">
        <f t="shared" si="297"/>
        <v>0</v>
      </c>
      <c r="CF230" s="10" t="b">
        <f t="shared" si="297"/>
        <v>0</v>
      </c>
      <c r="CG230" s="10" t="b">
        <f t="shared" si="297"/>
        <v>0</v>
      </c>
      <c r="CH230" s="10" t="b">
        <f t="shared" si="297"/>
        <v>0</v>
      </c>
      <c r="CI230" s="1">
        <f t="shared" si="236"/>
        <v>13</v>
      </c>
      <c r="CJ230" s="1" t="e">
        <f t="shared" si="237"/>
        <v>#N/A</v>
      </c>
      <c r="CL230" s="10" t="b">
        <f t="shared" ref="CL230:DN230" si="298">IF(AND(CL$216&gt;MIN($AU52:$AU53), CL$216&lt;MAX($AU52:$AU53)),IF((($AT53-$AT52)/($AU53-$AU52)*(CL$216-$AU52)+$AT52)&lt;CL$215,TRUE,FALSE))</f>
        <v>0</v>
      </c>
      <c r="CM230" s="10" t="b">
        <f t="shared" si="298"/>
        <v>0</v>
      </c>
      <c r="CN230" s="10" t="b">
        <f t="shared" si="298"/>
        <v>0</v>
      </c>
      <c r="CO230" s="10" t="b">
        <f t="shared" si="298"/>
        <v>0</v>
      </c>
      <c r="CP230" s="10" t="b">
        <f t="shared" si="298"/>
        <v>0</v>
      </c>
      <c r="CQ230" s="10" t="b">
        <f t="shared" si="298"/>
        <v>0</v>
      </c>
      <c r="CR230" s="10" t="b">
        <f t="shared" si="298"/>
        <v>0</v>
      </c>
      <c r="CS230" s="10" t="b">
        <f t="shared" si="298"/>
        <v>0</v>
      </c>
      <c r="CT230" s="10" t="b">
        <f t="shared" si="298"/>
        <v>0</v>
      </c>
      <c r="CU230" s="10" t="b">
        <f t="shared" si="298"/>
        <v>0</v>
      </c>
      <c r="CV230" s="10" t="b">
        <f t="shared" si="298"/>
        <v>0</v>
      </c>
      <c r="CW230" s="10" t="b">
        <f t="shared" si="298"/>
        <v>0</v>
      </c>
      <c r="CX230" s="10" t="b">
        <f t="shared" si="298"/>
        <v>0</v>
      </c>
      <c r="CY230" s="10" t="b">
        <f t="shared" si="298"/>
        <v>0</v>
      </c>
      <c r="CZ230" s="10" t="b">
        <f t="shared" si="298"/>
        <v>0</v>
      </c>
      <c r="DA230" s="10" t="b">
        <f t="shared" si="298"/>
        <v>0</v>
      </c>
      <c r="DB230" s="10" t="b">
        <f t="shared" si="298"/>
        <v>0</v>
      </c>
      <c r="DC230" s="10" t="b">
        <f t="shared" si="298"/>
        <v>0</v>
      </c>
      <c r="DD230" s="10" t="b">
        <f t="shared" si="298"/>
        <v>0</v>
      </c>
      <c r="DE230" s="10" t="b">
        <f t="shared" si="298"/>
        <v>0</v>
      </c>
      <c r="DF230" s="10" t="b">
        <f t="shared" si="298"/>
        <v>0</v>
      </c>
      <c r="DG230" s="10" t="b">
        <f t="shared" si="298"/>
        <v>0</v>
      </c>
      <c r="DH230" s="10" t="b">
        <f t="shared" si="298"/>
        <v>0</v>
      </c>
      <c r="DI230" s="10" t="b">
        <f t="shared" si="298"/>
        <v>0</v>
      </c>
      <c r="DJ230" s="10" t="b">
        <f t="shared" si="298"/>
        <v>0</v>
      </c>
      <c r="DK230" s="10" t="b">
        <f t="shared" si="298"/>
        <v>0</v>
      </c>
      <c r="DL230" s="10" t="b">
        <f t="shared" si="298"/>
        <v>0</v>
      </c>
      <c r="DM230" s="10" t="b">
        <f t="shared" si="298"/>
        <v>0</v>
      </c>
      <c r="DN230" s="10" t="b">
        <f t="shared" si="298"/>
        <v>0</v>
      </c>
      <c r="DO230" s="1">
        <f t="shared" si="239"/>
        <v>48</v>
      </c>
      <c r="DP230" s="1" t="e">
        <f t="shared" si="240"/>
        <v>#N/A</v>
      </c>
      <c r="DR230" s="10" t="b">
        <f t="shared" ref="DR230:EL230" si="299">IF(AND(DR$216&gt;MIN($AY52:$AY53), DR$216&lt;MAX($AY52:$AY53)),IF((($AX53-$AX52)/($AY53-$AY52)*(DR$216-$AY52)+$AX52)&lt;DR$215,TRUE,FALSE))</f>
        <v>0</v>
      </c>
      <c r="DS230" s="10" t="b">
        <f t="shared" si="299"/>
        <v>0</v>
      </c>
      <c r="DT230" s="10" t="b">
        <f t="shared" si="299"/>
        <v>0</v>
      </c>
      <c r="DU230" s="10" t="b">
        <f t="shared" si="299"/>
        <v>0</v>
      </c>
      <c r="DV230" s="10" t="b">
        <f t="shared" si="299"/>
        <v>0</v>
      </c>
      <c r="DW230" s="10" t="b">
        <f t="shared" si="299"/>
        <v>0</v>
      </c>
      <c r="DX230" s="10" t="b">
        <f t="shared" si="299"/>
        <v>0</v>
      </c>
      <c r="DY230" s="10" t="b">
        <f t="shared" si="299"/>
        <v>0</v>
      </c>
      <c r="DZ230" s="10" t="b">
        <f t="shared" si="299"/>
        <v>0</v>
      </c>
      <c r="EA230" s="10" t="b">
        <f t="shared" si="299"/>
        <v>0</v>
      </c>
      <c r="EB230" s="10" t="b">
        <f t="shared" si="299"/>
        <v>0</v>
      </c>
      <c r="EC230" s="10" t="b">
        <f t="shared" si="299"/>
        <v>0</v>
      </c>
      <c r="ED230" s="10" t="b">
        <f t="shared" si="299"/>
        <v>0</v>
      </c>
      <c r="EE230" s="10" t="b">
        <f t="shared" si="299"/>
        <v>0</v>
      </c>
      <c r="EF230" s="10" t="b">
        <f t="shared" si="299"/>
        <v>0</v>
      </c>
      <c r="EG230" s="10" t="b">
        <f t="shared" si="299"/>
        <v>0</v>
      </c>
      <c r="EH230" s="10" t="b">
        <f t="shared" si="299"/>
        <v>0</v>
      </c>
      <c r="EI230" s="10" t="b">
        <f t="shared" si="299"/>
        <v>0</v>
      </c>
      <c r="EJ230" s="10" t="b">
        <f t="shared" si="299"/>
        <v>0</v>
      </c>
      <c r="EK230" s="10" t="b">
        <f t="shared" si="299"/>
        <v>0</v>
      </c>
      <c r="EL230" s="10" t="b">
        <f t="shared" si="299"/>
        <v>0</v>
      </c>
      <c r="EM230" s="10" t="b">
        <f t="shared" si="289"/>
        <v>0</v>
      </c>
      <c r="EN230" s="10" t="b">
        <f t="shared" si="289"/>
        <v>0</v>
      </c>
      <c r="EO230" s="10" t="b">
        <f t="shared" si="289"/>
        <v>0</v>
      </c>
      <c r="EP230" s="10" t="b">
        <f t="shared" si="289"/>
        <v>0</v>
      </c>
      <c r="EQ230" s="10" t="b">
        <f t="shared" si="289"/>
        <v>0</v>
      </c>
      <c r="ER230" s="1">
        <f t="shared" si="242"/>
        <v>163</v>
      </c>
      <c r="ES230" s="1">
        <f t="shared" si="243"/>
        <v>1</v>
      </c>
    </row>
    <row r="231" spans="2:149" hidden="1" x14ac:dyDescent="0.3">
      <c r="B231" s="49"/>
      <c r="C231" s="49"/>
      <c r="D231" s="49"/>
      <c r="E231" s="49"/>
      <c r="F231" s="49"/>
      <c r="G231" s="49"/>
      <c r="H231" s="49"/>
      <c r="I231" s="49"/>
      <c r="J231" s="1">
        <v>14</v>
      </c>
      <c r="K231" s="10" t="b">
        <f t="shared" si="232"/>
        <v>0</v>
      </c>
      <c r="L231" s="10" t="b">
        <f t="shared" ref="L231:Y231" si="300">IF($AT53&gt;L$215,IF($AU53&lt;L$216,IF($AU54&gt;L$216,TRUE,FALSE),IF($AU54&lt;L$216,TRUE,FALSE)),FALSE)</f>
        <v>0</v>
      </c>
      <c r="M231" s="10" t="b">
        <f t="shared" si="300"/>
        <v>0</v>
      </c>
      <c r="N231" s="10" t="b">
        <f t="shared" si="300"/>
        <v>1</v>
      </c>
      <c r="O231" s="10" t="b">
        <f t="shared" si="300"/>
        <v>0</v>
      </c>
      <c r="P231" s="10" t="b">
        <f t="shared" si="300"/>
        <v>0</v>
      </c>
      <c r="Q231" s="10" t="b">
        <f t="shared" si="300"/>
        <v>0</v>
      </c>
      <c r="R231" s="10" t="b">
        <f t="shared" si="300"/>
        <v>0</v>
      </c>
      <c r="S231" s="10" t="b">
        <f t="shared" si="300"/>
        <v>0</v>
      </c>
      <c r="T231" s="10" t="b">
        <f t="shared" si="300"/>
        <v>0</v>
      </c>
      <c r="U231" s="10" t="b">
        <f t="shared" si="300"/>
        <v>0</v>
      </c>
      <c r="V231" s="10" t="b">
        <f t="shared" si="300"/>
        <v>0</v>
      </c>
      <c r="W231" s="10" t="b">
        <f t="shared" si="300"/>
        <v>0</v>
      </c>
      <c r="X231" s="10" t="b">
        <f t="shared" si="300"/>
        <v>0</v>
      </c>
      <c r="Y231" s="10" t="b">
        <f t="shared" si="300"/>
        <v>0</v>
      </c>
      <c r="Z231" s="10" t="b">
        <f t="shared" ref="Z231:BE231" si="301">IF(AND(Z$216&gt;MIN($AU53:$AU54), Z$216&lt;MAX($AU53:$AU54)),IF((($AT54-$AT53)/($AU54-$AU53)*(Z$216-$AU53)+$AT53)&lt;Z$215,TRUE,FALSE))</f>
        <v>0</v>
      </c>
      <c r="AA231" s="10" t="b">
        <f t="shared" si="301"/>
        <v>0</v>
      </c>
      <c r="AB231" s="10" t="b">
        <f t="shared" si="301"/>
        <v>0</v>
      </c>
      <c r="AC231" s="10" t="b">
        <f t="shared" si="301"/>
        <v>0</v>
      </c>
      <c r="AD231" s="10" t="b">
        <f t="shared" si="301"/>
        <v>0</v>
      </c>
      <c r="AE231" s="10" t="b">
        <f t="shared" si="301"/>
        <v>0</v>
      </c>
      <c r="AF231" s="10" t="b">
        <f t="shared" si="301"/>
        <v>0</v>
      </c>
      <c r="AG231" s="10" t="b">
        <f t="shared" si="301"/>
        <v>0</v>
      </c>
      <c r="AH231" s="10" t="b">
        <f t="shared" si="301"/>
        <v>0</v>
      </c>
      <c r="AI231" s="10" t="b">
        <f t="shared" si="301"/>
        <v>0</v>
      </c>
      <c r="AJ231" s="10" t="b">
        <f t="shared" si="301"/>
        <v>0</v>
      </c>
      <c r="AK231" s="10" t="b">
        <f t="shared" si="301"/>
        <v>0</v>
      </c>
      <c r="AL231" s="10" t="b">
        <f t="shared" si="301"/>
        <v>0</v>
      </c>
      <c r="AM231" s="10" t="b">
        <f t="shared" si="301"/>
        <v>0</v>
      </c>
      <c r="AN231" s="10" t="b">
        <f t="shared" si="301"/>
        <v>0</v>
      </c>
      <c r="AO231" s="10" t="b">
        <f t="shared" si="301"/>
        <v>0</v>
      </c>
      <c r="AP231" s="10" t="b">
        <f t="shared" si="301"/>
        <v>0</v>
      </c>
      <c r="AQ231" s="10" t="b">
        <f t="shared" si="301"/>
        <v>0</v>
      </c>
      <c r="AR231" s="10" t="b">
        <f t="shared" si="301"/>
        <v>0</v>
      </c>
      <c r="AS231" s="10" t="b">
        <f t="shared" si="301"/>
        <v>0</v>
      </c>
      <c r="AT231" s="10" t="b">
        <f t="shared" si="301"/>
        <v>0</v>
      </c>
      <c r="AU231" s="10" t="b">
        <f t="shared" si="301"/>
        <v>0</v>
      </c>
      <c r="AV231" s="10" t="b">
        <f t="shared" si="301"/>
        <v>0</v>
      </c>
      <c r="AW231" s="10" t="b">
        <f t="shared" si="301"/>
        <v>0</v>
      </c>
      <c r="AX231" s="10" t="b">
        <f t="shared" si="301"/>
        <v>0</v>
      </c>
      <c r="AY231" s="10" t="b">
        <f t="shared" si="301"/>
        <v>0</v>
      </c>
      <c r="AZ231" s="10" t="b">
        <f t="shared" si="301"/>
        <v>0</v>
      </c>
      <c r="BA231" s="10" t="b">
        <f t="shared" si="301"/>
        <v>0</v>
      </c>
      <c r="BB231" s="10" t="b">
        <f t="shared" si="301"/>
        <v>0</v>
      </c>
      <c r="BC231" s="10" t="b">
        <f t="shared" si="301"/>
        <v>0</v>
      </c>
      <c r="BD231" s="10" t="b">
        <f t="shared" si="301"/>
        <v>0</v>
      </c>
      <c r="BE231" s="10" t="b">
        <f t="shared" si="301"/>
        <v>0</v>
      </c>
      <c r="BF231" s="10" t="b">
        <f t="shared" ref="BF231:CH231" si="302">IF(AND(BF$216&gt;MIN($AU53:$AU54), BF$216&lt;MAX($AU53:$AU54)),IF((($AT54-$AT53)/($AU54-$AU53)*(BF$216-$AU53)+$AT53)&lt;BF$215,TRUE,FALSE))</f>
        <v>0</v>
      </c>
      <c r="BG231" s="10" t="b">
        <f t="shared" si="302"/>
        <v>0</v>
      </c>
      <c r="BH231" s="10" t="b">
        <f t="shared" si="302"/>
        <v>0</v>
      </c>
      <c r="BI231" s="10" t="b">
        <f t="shared" si="302"/>
        <v>0</v>
      </c>
      <c r="BJ231" s="10" t="b">
        <f t="shared" si="302"/>
        <v>0</v>
      </c>
      <c r="BK231" s="10" t="b">
        <f t="shared" si="302"/>
        <v>0</v>
      </c>
      <c r="BL231" s="10" t="b">
        <f t="shared" si="302"/>
        <v>0</v>
      </c>
      <c r="BM231" s="10" t="b">
        <f t="shared" si="302"/>
        <v>0</v>
      </c>
      <c r="BN231" s="10" t="b">
        <f t="shared" si="302"/>
        <v>0</v>
      </c>
      <c r="BO231" s="10" t="b">
        <f t="shared" si="302"/>
        <v>0</v>
      </c>
      <c r="BP231" s="10" t="b">
        <f t="shared" si="302"/>
        <v>0</v>
      </c>
      <c r="BQ231" s="10" t="b">
        <f t="shared" si="302"/>
        <v>0</v>
      </c>
      <c r="BR231" s="10" t="b">
        <f t="shared" si="302"/>
        <v>0</v>
      </c>
      <c r="BS231" s="10" t="b">
        <f t="shared" si="302"/>
        <v>0</v>
      </c>
      <c r="BT231" s="10" t="b">
        <f t="shared" si="302"/>
        <v>0</v>
      </c>
      <c r="BU231" s="10" t="b">
        <f t="shared" si="302"/>
        <v>0</v>
      </c>
      <c r="BV231" s="10" t="b">
        <f t="shared" si="302"/>
        <v>0</v>
      </c>
      <c r="BW231" s="10" t="b">
        <f t="shared" si="302"/>
        <v>0</v>
      </c>
      <c r="BX231" s="10" t="b">
        <f t="shared" si="302"/>
        <v>0</v>
      </c>
      <c r="BY231" s="10" t="b">
        <f t="shared" si="302"/>
        <v>0</v>
      </c>
      <c r="BZ231" s="10" t="b">
        <f t="shared" si="302"/>
        <v>0</v>
      </c>
      <c r="CA231" s="10" t="b">
        <f t="shared" si="302"/>
        <v>0</v>
      </c>
      <c r="CB231" s="10" t="b">
        <f t="shared" si="302"/>
        <v>0</v>
      </c>
      <c r="CC231" s="10" t="b">
        <f t="shared" si="302"/>
        <v>0</v>
      </c>
      <c r="CD231" s="10" t="b">
        <f t="shared" si="302"/>
        <v>0</v>
      </c>
      <c r="CE231" s="10" t="b">
        <f t="shared" si="302"/>
        <v>0</v>
      </c>
      <c r="CF231" s="10" t="b">
        <f t="shared" si="302"/>
        <v>0</v>
      </c>
      <c r="CG231" s="10" t="b">
        <f t="shared" si="302"/>
        <v>0</v>
      </c>
      <c r="CH231" s="10" t="b">
        <f t="shared" si="302"/>
        <v>0</v>
      </c>
      <c r="CI231" s="1">
        <f t="shared" si="236"/>
        <v>14</v>
      </c>
      <c r="CJ231" s="1" t="e">
        <f t="shared" si="237"/>
        <v>#N/A</v>
      </c>
      <c r="CL231" s="10" t="b">
        <f t="shared" ref="CL231:DN231" si="303">IF(AND(CL$216&gt;MIN($AU53:$AU54), CL$216&lt;MAX($AU53:$AU54)),IF((($AT54-$AT53)/($AU54-$AU53)*(CL$216-$AU53)+$AT53)&lt;CL$215,TRUE,FALSE))</f>
        <v>0</v>
      </c>
      <c r="CM231" s="10" t="b">
        <f t="shared" si="303"/>
        <v>0</v>
      </c>
      <c r="CN231" s="10" t="b">
        <f t="shared" si="303"/>
        <v>0</v>
      </c>
      <c r="CO231" s="10" t="b">
        <f t="shared" si="303"/>
        <v>0</v>
      </c>
      <c r="CP231" s="10" t="b">
        <f t="shared" si="303"/>
        <v>0</v>
      </c>
      <c r="CQ231" s="10" t="b">
        <f t="shared" si="303"/>
        <v>0</v>
      </c>
      <c r="CR231" s="10" t="b">
        <f t="shared" si="303"/>
        <v>0</v>
      </c>
      <c r="CS231" s="10" t="b">
        <f t="shared" si="303"/>
        <v>0</v>
      </c>
      <c r="CT231" s="10" t="b">
        <f t="shared" si="303"/>
        <v>0</v>
      </c>
      <c r="CU231" s="10" t="b">
        <f t="shared" si="303"/>
        <v>0</v>
      </c>
      <c r="CV231" s="10" t="b">
        <f t="shared" si="303"/>
        <v>0</v>
      </c>
      <c r="CW231" s="10" t="b">
        <f t="shared" si="303"/>
        <v>0</v>
      </c>
      <c r="CX231" s="10" t="b">
        <f t="shared" si="303"/>
        <v>0</v>
      </c>
      <c r="CY231" s="10" t="b">
        <f t="shared" si="303"/>
        <v>0</v>
      </c>
      <c r="CZ231" s="10" t="b">
        <f t="shared" si="303"/>
        <v>0</v>
      </c>
      <c r="DA231" s="10" t="b">
        <f t="shared" si="303"/>
        <v>0</v>
      </c>
      <c r="DB231" s="10" t="b">
        <f t="shared" si="303"/>
        <v>0</v>
      </c>
      <c r="DC231" s="10" t="b">
        <f t="shared" si="303"/>
        <v>0</v>
      </c>
      <c r="DD231" s="10" t="b">
        <f t="shared" si="303"/>
        <v>0</v>
      </c>
      <c r="DE231" s="10" t="b">
        <f t="shared" si="303"/>
        <v>0</v>
      </c>
      <c r="DF231" s="10" t="b">
        <f t="shared" si="303"/>
        <v>0</v>
      </c>
      <c r="DG231" s="10" t="b">
        <f t="shared" si="303"/>
        <v>0</v>
      </c>
      <c r="DH231" s="10" t="b">
        <f t="shared" si="303"/>
        <v>0</v>
      </c>
      <c r="DI231" s="10" t="b">
        <f t="shared" si="303"/>
        <v>0</v>
      </c>
      <c r="DJ231" s="10" t="b">
        <f t="shared" si="303"/>
        <v>0</v>
      </c>
      <c r="DK231" s="10" t="b">
        <f t="shared" si="303"/>
        <v>0</v>
      </c>
      <c r="DL231" s="10" t="b">
        <f t="shared" si="303"/>
        <v>0</v>
      </c>
      <c r="DM231" s="10" t="b">
        <f t="shared" si="303"/>
        <v>0</v>
      </c>
      <c r="DN231" s="10" t="b">
        <f t="shared" si="303"/>
        <v>0</v>
      </c>
      <c r="DO231" s="1">
        <f t="shared" si="239"/>
        <v>49</v>
      </c>
      <c r="DP231" s="1" t="e">
        <f t="shared" si="240"/>
        <v>#N/A</v>
      </c>
      <c r="DR231" s="10" t="b">
        <f t="shared" ref="DR231:EL231" si="304">IF(AND(DR$216&gt;MIN($AY53:$AY54), DR$216&lt;MAX($AY53:$AY54)),IF((($AX54-$AX53)/($AY54-$AY53)*(DR$216-$AY53)+$AX53)&lt;DR$215,TRUE,FALSE))</f>
        <v>0</v>
      </c>
      <c r="DS231" s="10" t="b">
        <f t="shared" si="304"/>
        <v>0</v>
      </c>
      <c r="DT231" s="10" t="b">
        <f t="shared" si="304"/>
        <v>0</v>
      </c>
      <c r="DU231" s="10" t="b">
        <f t="shared" si="304"/>
        <v>0</v>
      </c>
      <c r="DV231" s="10" t="b">
        <f t="shared" si="304"/>
        <v>0</v>
      </c>
      <c r="DW231" s="10" t="b">
        <f t="shared" si="304"/>
        <v>0</v>
      </c>
      <c r="DX231" s="10" t="b">
        <f t="shared" si="304"/>
        <v>0</v>
      </c>
      <c r="DY231" s="10" t="b">
        <f t="shared" si="304"/>
        <v>0</v>
      </c>
      <c r="DZ231" s="10" t="b">
        <f t="shared" si="304"/>
        <v>0</v>
      </c>
      <c r="EA231" s="10" t="b">
        <f t="shared" si="304"/>
        <v>0</v>
      </c>
      <c r="EB231" s="10" t="b">
        <f t="shared" si="304"/>
        <v>0</v>
      </c>
      <c r="EC231" s="10" t="b">
        <f t="shared" si="304"/>
        <v>0</v>
      </c>
      <c r="ED231" s="10" t="b">
        <f t="shared" si="304"/>
        <v>0</v>
      </c>
      <c r="EE231" s="10" t="b">
        <f t="shared" si="304"/>
        <v>0</v>
      </c>
      <c r="EF231" s="10" t="b">
        <f t="shared" si="304"/>
        <v>0</v>
      </c>
      <c r="EG231" s="10" t="b">
        <f t="shared" si="304"/>
        <v>0</v>
      </c>
      <c r="EH231" s="10" t="b">
        <f t="shared" si="304"/>
        <v>0</v>
      </c>
      <c r="EI231" s="10" t="b">
        <f t="shared" si="304"/>
        <v>0</v>
      </c>
      <c r="EJ231" s="10" t="b">
        <f t="shared" si="304"/>
        <v>0</v>
      </c>
      <c r="EK231" s="10" t="b">
        <f t="shared" si="304"/>
        <v>0</v>
      </c>
      <c r="EL231" s="10" t="b">
        <f t="shared" si="304"/>
        <v>0</v>
      </c>
      <c r="EM231" s="10" t="b">
        <f t="shared" si="289"/>
        <v>0</v>
      </c>
      <c r="EN231" s="10" t="b">
        <f t="shared" si="289"/>
        <v>0</v>
      </c>
      <c r="EO231" s="10" t="b">
        <f t="shared" si="289"/>
        <v>0</v>
      </c>
      <c r="EP231" s="10" t="b">
        <f t="shared" si="289"/>
        <v>0</v>
      </c>
      <c r="EQ231" s="10" t="b">
        <f t="shared" si="289"/>
        <v>0</v>
      </c>
      <c r="ER231" s="1">
        <f t="shared" si="242"/>
        <v>164</v>
      </c>
      <c r="ES231" s="1">
        <f t="shared" si="243"/>
        <v>1</v>
      </c>
    </row>
    <row r="232" spans="2:149" hidden="1" x14ac:dyDescent="0.3">
      <c r="B232" s="49"/>
      <c r="C232" s="49"/>
      <c r="D232" s="49"/>
      <c r="E232" s="49"/>
      <c r="F232" s="49"/>
      <c r="G232" s="49"/>
      <c r="H232" s="49"/>
      <c r="I232" s="49"/>
      <c r="J232" s="1">
        <v>15</v>
      </c>
      <c r="K232" s="10" t="b">
        <f t="shared" si="232"/>
        <v>0</v>
      </c>
      <c r="L232" s="10" t="b">
        <f t="shared" ref="L232:Y232" si="305">IF($AT54&gt;L$215,IF($AU54&lt;L$216,IF($AU55&gt;L$216,TRUE,FALSE),IF($AU55&lt;L$216,TRUE,FALSE)),FALSE)</f>
        <v>0</v>
      </c>
      <c r="M232" s="10" t="b">
        <f t="shared" si="305"/>
        <v>0</v>
      </c>
      <c r="N232" s="10" t="b">
        <f t="shared" si="305"/>
        <v>0</v>
      </c>
      <c r="O232" s="10" t="b">
        <f t="shared" si="305"/>
        <v>0</v>
      </c>
      <c r="P232" s="10" t="b">
        <f t="shared" si="305"/>
        <v>0</v>
      </c>
      <c r="Q232" s="10" t="b">
        <f t="shared" si="305"/>
        <v>0</v>
      </c>
      <c r="R232" s="10" t="b">
        <f t="shared" si="305"/>
        <v>0</v>
      </c>
      <c r="S232" s="10" t="b">
        <f t="shared" si="305"/>
        <v>0</v>
      </c>
      <c r="T232" s="10" t="b">
        <f t="shared" si="305"/>
        <v>0</v>
      </c>
      <c r="U232" s="10" t="b">
        <f t="shared" si="305"/>
        <v>0</v>
      </c>
      <c r="V232" s="10" t="b">
        <f t="shared" si="305"/>
        <v>0</v>
      </c>
      <c r="W232" s="10" t="b">
        <f t="shared" si="305"/>
        <v>0</v>
      </c>
      <c r="X232" s="10" t="b">
        <f t="shared" si="305"/>
        <v>0</v>
      </c>
      <c r="Y232" s="10" t="b">
        <f t="shared" si="305"/>
        <v>1</v>
      </c>
      <c r="Z232" s="10" t="b">
        <f t="shared" ref="Z232:BE232" si="306">IF(AND(Z$216&gt;MIN($AU54:$AU55), Z$216&lt;MAX($AU54:$AU55)),IF((($AT55-$AT54)/($AU55-$AU54)*(Z$216-$AU54)+$AT54)&lt;Z$215,TRUE,FALSE))</f>
        <v>0</v>
      </c>
      <c r="AA232" s="10" t="b">
        <f t="shared" si="306"/>
        <v>0</v>
      </c>
      <c r="AB232" s="10" t="b">
        <f t="shared" si="306"/>
        <v>0</v>
      </c>
      <c r="AC232" s="10" t="b">
        <f t="shared" si="306"/>
        <v>0</v>
      </c>
      <c r="AD232" s="10" t="b">
        <f t="shared" si="306"/>
        <v>0</v>
      </c>
      <c r="AE232" s="10" t="b">
        <f t="shared" si="306"/>
        <v>0</v>
      </c>
      <c r="AF232" s="10" t="b">
        <f t="shared" si="306"/>
        <v>0</v>
      </c>
      <c r="AG232" s="10" t="b">
        <f t="shared" si="306"/>
        <v>0</v>
      </c>
      <c r="AH232" s="10" t="b">
        <f t="shared" si="306"/>
        <v>0</v>
      </c>
      <c r="AI232" s="10" t="b">
        <f t="shared" si="306"/>
        <v>0</v>
      </c>
      <c r="AJ232" s="10" t="b">
        <f t="shared" si="306"/>
        <v>0</v>
      </c>
      <c r="AK232" s="10" t="b">
        <f t="shared" si="306"/>
        <v>0</v>
      </c>
      <c r="AL232" s="10" t="b">
        <f t="shared" si="306"/>
        <v>0</v>
      </c>
      <c r="AM232" s="10" t="b">
        <f t="shared" si="306"/>
        <v>0</v>
      </c>
      <c r="AN232" s="10" t="b">
        <f t="shared" si="306"/>
        <v>0</v>
      </c>
      <c r="AO232" s="10" t="b">
        <f t="shared" si="306"/>
        <v>0</v>
      </c>
      <c r="AP232" s="10" t="b">
        <f t="shared" si="306"/>
        <v>0</v>
      </c>
      <c r="AQ232" s="10" t="b">
        <f t="shared" si="306"/>
        <v>0</v>
      </c>
      <c r="AR232" s="10" t="b">
        <f t="shared" si="306"/>
        <v>0</v>
      </c>
      <c r="AS232" s="10" t="b">
        <f t="shared" si="306"/>
        <v>0</v>
      </c>
      <c r="AT232" s="10" t="b">
        <f t="shared" si="306"/>
        <v>0</v>
      </c>
      <c r="AU232" s="10" t="b">
        <f t="shared" si="306"/>
        <v>0</v>
      </c>
      <c r="AV232" s="10" t="b">
        <f t="shared" si="306"/>
        <v>0</v>
      </c>
      <c r="AW232" s="10" t="b">
        <f t="shared" si="306"/>
        <v>0</v>
      </c>
      <c r="AX232" s="10" t="b">
        <f t="shared" si="306"/>
        <v>0</v>
      </c>
      <c r="AY232" s="10" t="b">
        <f t="shared" si="306"/>
        <v>0</v>
      </c>
      <c r="AZ232" s="10" t="b">
        <f t="shared" si="306"/>
        <v>0</v>
      </c>
      <c r="BA232" s="10" t="b">
        <f t="shared" si="306"/>
        <v>0</v>
      </c>
      <c r="BB232" s="10" t="b">
        <f t="shared" si="306"/>
        <v>0</v>
      </c>
      <c r="BC232" s="10" t="b">
        <f t="shared" si="306"/>
        <v>0</v>
      </c>
      <c r="BD232" s="10" t="b">
        <f t="shared" si="306"/>
        <v>0</v>
      </c>
      <c r="BE232" s="10" t="b">
        <f t="shared" si="306"/>
        <v>0</v>
      </c>
      <c r="BF232" s="10" t="b">
        <f t="shared" ref="BF232:CH232" si="307">IF(AND(BF$216&gt;MIN($AU54:$AU55), BF$216&lt;MAX($AU54:$AU55)),IF((($AT55-$AT54)/($AU55-$AU54)*(BF$216-$AU54)+$AT54)&lt;BF$215,TRUE,FALSE))</f>
        <v>0</v>
      </c>
      <c r="BG232" s="10" t="b">
        <f t="shared" si="307"/>
        <v>0</v>
      </c>
      <c r="BH232" s="10" t="b">
        <f t="shared" si="307"/>
        <v>0</v>
      </c>
      <c r="BI232" s="10" t="b">
        <f t="shared" si="307"/>
        <v>0</v>
      </c>
      <c r="BJ232" s="10" t="b">
        <f t="shared" si="307"/>
        <v>0</v>
      </c>
      <c r="BK232" s="10" t="b">
        <f t="shared" si="307"/>
        <v>0</v>
      </c>
      <c r="BL232" s="10" t="b">
        <f t="shared" si="307"/>
        <v>0</v>
      </c>
      <c r="BM232" s="10" t="b">
        <f t="shared" si="307"/>
        <v>0</v>
      </c>
      <c r="BN232" s="10" t="b">
        <f t="shared" si="307"/>
        <v>0</v>
      </c>
      <c r="BO232" s="10" t="b">
        <f t="shared" si="307"/>
        <v>0</v>
      </c>
      <c r="BP232" s="10" t="b">
        <f t="shared" si="307"/>
        <v>0</v>
      </c>
      <c r="BQ232" s="10" t="b">
        <f t="shared" si="307"/>
        <v>0</v>
      </c>
      <c r="BR232" s="10" t="b">
        <f t="shared" si="307"/>
        <v>0</v>
      </c>
      <c r="BS232" s="10" t="b">
        <f t="shared" si="307"/>
        <v>0</v>
      </c>
      <c r="BT232" s="10" t="b">
        <f t="shared" si="307"/>
        <v>0</v>
      </c>
      <c r="BU232" s="10" t="b">
        <f t="shared" si="307"/>
        <v>0</v>
      </c>
      <c r="BV232" s="10" t="b">
        <f t="shared" si="307"/>
        <v>0</v>
      </c>
      <c r="BW232" s="10" t="b">
        <f t="shared" si="307"/>
        <v>0</v>
      </c>
      <c r="BX232" s="10" t="b">
        <f t="shared" si="307"/>
        <v>0</v>
      </c>
      <c r="BY232" s="10" t="b">
        <f t="shared" si="307"/>
        <v>0</v>
      </c>
      <c r="BZ232" s="10" t="b">
        <f t="shared" si="307"/>
        <v>0</v>
      </c>
      <c r="CA232" s="10" t="b">
        <f t="shared" si="307"/>
        <v>0</v>
      </c>
      <c r="CB232" s="10" t="b">
        <f t="shared" si="307"/>
        <v>0</v>
      </c>
      <c r="CC232" s="10" t="b">
        <f t="shared" si="307"/>
        <v>0</v>
      </c>
      <c r="CD232" s="10" t="b">
        <f t="shared" si="307"/>
        <v>0</v>
      </c>
      <c r="CE232" s="10" t="b">
        <f t="shared" si="307"/>
        <v>0</v>
      </c>
      <c r="CF232" s="10" t="b">
        <f t="shared" si="307"/>
        <v>0</v>
      </c>
      <c r="CG232" s="10" t="b">
        <f t="shared" si="307"/>
        <v>0</v>
      </c>
      <c r="CH232" s="10" t="b">
        <f t="shared" si="307"/>
        <v>0</v>
      </c>
      <c r="CI232" s="1">
        <f t="shared" si="236"/>
        <v>15</v>
      </c>
      <c r="CJ232" s="1" t="e">
        <f t="shared" si="237"/>
        <v>#N/A</v>
      </c>
      <c r="CL232" s="10" t="b">
        <f t="shared" ref="CL232:DN232" si="308">IF(AND(CL$216&gt;MIN($AU54:$AU55), CL$216&lt;MAX($AU54:$AU55)),IF((($AT55-$AT54)/($AU55-$AU54)*(CL$216-$AU54)+$AT54)&lt;CL$215,TRUE,FALSE))</f>
        <v>0</v>
      </c>
      <c r="CM232" s="10" t="b">
        <f t="shared" si="308"/>
        <v>0</v>
      </c>
      <c r="CN232" s="10" t="b">
        <f t="shared" si="308"/>
        <v>0</v>
      </c>
      <c r="CO232" s="10" t="b">
        <f t="shared" si="308"/>
        <v>0</v>
      </c>
      <c r="CP232" s="10" t="b">
        <f t="shared" si="308"/>
        <v>0</v>
      </c>
      <c r="CQ232" s="10" t="b">
        <f t="shared" si="308"/>
        <v>0</v>
      </c>
      <c r="CR232" s="10" t="b">
        <f t="shared" si="308"/>
        <v>0</v>
      </c>
      <c r="CS232" s="10" t="b">
        <f t="shared" si="308"/>
        <v>0</v>
      </c>
      <c r="CT232" s="10" t="b">
        <f t="shared" si="308"/>
        <v>0</v>
      </c>
      <c r="CU232" s="10" t="b">
        <f t="shared" si="308"/>
        <v>0</v>
      </c>
      <c r="CV232" s="10" t="b">
        <f t="shared" si="308"/>
        <v>0</v>
      </c>
      <c r="CW232" s="10" t="b">
        <f t="shared" si="308"/>
        <v>0</v>
      </c>
      <c r="CX232" s="10" t="b">
        <f t="shared" si="308"/>
        <v>0</v>
      </c>
      <c r="CY232" s="10" t="b">
        <f t="shared" si="308"/>
        <v>0</v>
      </c>
      <c r="CZ232" s="10" t="b">
        <f t="shared" si="308"/>
        <v>0</v>
      </c>
      <c r="DA232" s="10" t="b">
        <f t="shared" si="308"/>
        <v>0</v>
      </c>
      <c r="DB232" s="10" t="b">
        <f t="shared" si="308"/>
        <v>0</v>
      </c>
      <c r="DC232" s="10" t="b">
        <f t="shared" si="308"/>
        <v>0</v>
      </c>
      <c r="DD232" s="10" t="b">
        <f t="shared" si="308"/>
        <v>0</v>
      </c>
      <c r="DE232" s="10" t="b">
        <f t="shared" si="308"/>
        <v>0</v>
      </c>
      <c r="DF232" s="10" t="b">
        <f t="shared" si="308"/>
        <v>0</v>
      </c>
      <c r="DG232" s="10" t="b">
        <f t="shared" si="308"/>
        <v>0</v>
      </c>
      <c r="DH232" s="10" t="b">
        <f t="shared" si="308"/>
        <v>0</v>
      </c>
      <c r="DI232" s="10" t="b">
        <f t="shared" si="308"/>
        <v>0</v>
      </c>
      <c r="DJ232" s="10" t="b">
        <f t="shared" si="308"/>
        <v>0</v>
      </c>
      <c r="DK232" s="10" t="b">
        <f t="shared" si="308"/>
        <v>0</v>
      </c>
      <c r="DL232" s="10" t="b">
        <f t="shared" si="308"/>
        <v>0</v>
      </c>
      <c r="DM232" s="10" t="b">
        <f t="shared" si="308"/>
        <v>0</v>
      </c>
      <c r="DN232" s="10" t="b">
        <f t="shared" si="308"/>
        <v>0</v>
      </c>
      <c r="DO232" s="1">
        <f t="shared" si="239"/>
        <v>50</v>
      </c>
      <c r="DP232" s="1" t="e">
        <f t="shared" si="240"/>
        <v>#N/A</v>
      </c>
      <c r="DR232" s="10" t="b">
        <f t="shared" ref="DR232:EL232" si="309">IF(AND(DR$216&gt;MIN($AY54:$AY55), DR$216&lt;MAX($AY54:$AY55)),IF((($AX55-$AX54)/($AY55-$AY54)*(DR$216-$AY54)+$AX54)&lt;DR$215,TRUE,FALSE))</f>
        <v>0</v>
      </c>
      <c r="DS232" s="10" t="b">
        <f t="shared" si="309"/>
        <v>0</v>
      </c>
      <c r="DT232" s="10" t="b">
        <f t="shared" si="309"/>
        <v>0</v>
      </c>
      <c r="DU232" s="10" t="b">
        <f t="shared" si="309"/>
        <v>0</v>
      </c>
      <c r="DV232" s="10" t="b">
        <f t="shared" si="309"/>
        <v>0</v>
      </c>
      <c r="DW232" s="10" t="b">
        <f t="shared" si="309"/>
        <v>0</v>
      </c>
      <c r="DX232" s="10" t="b">
        <f t="shared" si="309"/>
        <v>0</v>
      </c>
      <c r="DY232" s="10" t="b">
        <f t="shared" si="309"/>
        <v>0</v>
      </c>
      <c r="DZ232" s="10" t="b">
        <f t="shared" si="309"/>
        <v>0</v>
      </c>
      <c r="EA232" s="10" t="b">
        <f t="shared" si="309"/>
        <v>0</v>
      </c>
      <c r="EB232" s="10" t="b">
        <f t="shared" si="309"/>
        <v>0</v>
      </c>
      <c r="EC232" s="10" t="b">
        <f t="shared" si="309"/>
        <v>0</v>
      </c>
      <c r="ED232" s="10" t="b">
        <f t="shared" si="309"/>
        <v>0</v>
      </c>
      <c r="EE232" s="10" t="b">
        <f t="shared" si="309"/>
        <v>0</v>
      </c>
      <c r="EF232" s="10" t="b">
        <f t="shared" si="309"/>
        <v>0</v>
      </c>
      <c r="EG232" s="10" t="b">
        <f t="shared" si="309"/>
        <v>0</v>
      </c>
      <c r="EH232" s="10" t="b">
        <f t="shared" si="309"/>
        <v>0</v>
      </c>
      <c r="EI232" s="10" t="b">
        <f t="shared" si="309"/>
        <v>0</v>
      </c>
      <c r="EJ232" s="10" t="b">
        <f t="shared" si="309"/>
        <v>0</v>
      </c>
      <c r="EK232" s="10" t="b">
        <f t="shared" si="309"/>
        <v>0</v>
      </c>
      <c r="EL232" s="10" t="b">
        <f t="shared" si="309"/>
        <v>0</v>
      </c>
      <c r="EM232" s="10" t="b">
        <f t="shared" si="289"/>
        <v>0</v>
      </c>
      <c r="EN232" s="10" t="b">
        <f t="shared" si="289"/>
        <v>0</v>
      </c>
      <c r="EO232" s="10" t="b">
        <f t="shared" si="289"/>
        <v>0</v>
      </c>
      <c r="EP232" s="10" t="b">
        <f t="shared" si="289"/>
        <v>0</v>
      </c>
      <c r="EQ232" s="10" t="b">
        <f t="shared" si="289"/>
        <v>0</v>
      </c>
      <c r="ER232" s="1">
        <f t="shared" si="242"/>
        <v>165</v>
      </c>
      <c r="ES232" s="1">
        <f t="shared" si="243"/>
        <v>1</v>
      </c>
    </row>
    <row r="233" spans="2:149" hidden="1" x14ac:dyDescent="0.3">
      <c r="B233" s="49"/>
      <c r="C233" s="49"/>
      <c r="D233" s="49"/>
      <c r="E233" s="49"/>
      <c r="F233" s="49"/>
      <c r="G233" s="49"/>
      <c r="H233" s="49"/>
      <c r="I233" s="49"/>
      <c r="J233" s="1">
        <v>16</v>
      </c>
      <c r="K233" s="10" t="b">
        <f t="shared" si="232"/>
        <v>0</v>
      </c>
      <c r="L233" s="10" t="b">
        <f t="shared" ref="L233:Y233" si="310">IF($AT55&gt;L$215,IF($AU55&lt;L$216,IF($AU56&gt;L$216,TRUE,FALSE),IF($AU56&lt;L$216,TRUE,FALSE)),FALSE)</f>
        <v>0</v>
      </c>
      <c r="M233" s="10" t="b">
        <f t="shared" si="310"/>
        <v>0</v>
      </c>
      <c r="N233" s="10" t="b">
        <f t="shared" si="310"/>
        <v>0</v>
      </c>
      <c r="O233" s="10" t="b">
        <f t="shared" si="310"/>
        <v>0</v>
      </c>
      <c r="P233" s="10" t="b">
        <f t="shared" si="310"/>
        <v>0</v>
      </c>
      <c r="Q233" s="10" t="b">
        <f t="shared" si="310"/>
        <v>0</v>
      </c>
      <c r="R233" s="10" t="b">
        <f t="shared" si="310"/>
        <v>0</v>
      </c>
      <c r="S233" s="10" t="b">
        <f t="shared" si="310"/>
        <v>0</v>
      </c>
      <c r="T233" s="10" t="b">
        <f t="shared" si="310"/>
        <v>0</v>
      </c>
      <c r="U233" s="10" t="b">
        <f t="shared" si="310"/>
        <v>0</v>
      </c>
      <c r="V233" s="10" t="b">
        <f t="shared" si="310"/>
        <v>0</v>
      </c>
      <c r="W233" s="10" t="b">
        <f t="shared" si="310"/>
        <v>0</v>
      </c>
      <c r="X233" s="10" t="b">
        <f t="shared" si="310"/>
        <v>1</v>
      </c>
      <c r="Y233" s="10" t="b">
        <f t="shared" si="310"/>
        <v>0</v>
      </c>
      <c r="Z233" s="10" t="b">
        <f t="shared" ref="Z233:BE233" si="311">IF(AND(Z$216&gt;MIN($AU55:$AU56), Z$216&lt;MAX($AU55:$AU56)),IF((($AT56-$AT55)/($AU56-$AU55)*(Z$216-$AU55)+$AT55)&lt;Z$215,TRUE,FALSE))</f>
        <v>0</v>
      </c>
      <c r="AA233" s="10" t="b">
        <f t="shared" si="311"/>
        <v>0</v>
      </c>
      <c r="AB233" s="10" t="b">
        <f t="shared" si="311"/>
        <v>0</v>
      </c>
      <c r="AC233" s="10" t="b">
        <f t="shared" si="311"/>
        <v>0</v>
      </c>
      <c r="AD233" s="10" t="b">
        <f t="shared" si="311"/>
        <v>0</v>
      </c>
      <c r="AE233" s="10" t="b">
        <f t="shared" si="311"/>
        <v>0</v>
      </c>
      <c r="AF233" s="10" t="b">
        <f t="shared" si="311"/>
        <v>0</v>
      </c>
      <c r="AG233" s="10" t="b">
        <f t="shared" si="311"/>
        <v>0</v>
      </c>
      <c r="AH233" s="10" t="b">
        <f t="shared" si="311"/>
        <v>0</v>
      </c>
      <c r="AI233" s="10" t="b">
        <f t="shared" si="311"/>
        <v>0</v>
      </c>
      <c r="AJ233" s="10" t="b">
        <f t="shared" si="311"/>
        <v>0</v>
      </c>
      <c r="AK233" s="10" t="b">
        <f t="shared" si="311"/>
        <v>0</v>
      </c>
      <c r="AL233" s="10" t="b">
        <f t="shared" si="311"/>
        <v>0</v>
      </c>
      <c r="AM233" s="10" t="b">
        <f t="shared" si="311"/>
        <v>0</v>
      </c>
      <c r="AN233" s="10" t="b">
        <f t="shared" si="311"/>
        <v>0</v>
      </c>
      <c r="AO233" s="10" t="b">
        <f t="shared" si="311"/>
        <v>0</v>
      </c>
      <c r="AP233" s="10" t="b">
        <f t="shared" si="311"/>
        <v>0</v>
      </c>
      <c r="AQ233" s="10" t="b">
        <f t="shared" si="311"/>
        <v>0</v>
      </c>
      <c r="AR233" s="10" t="b">
        <f t="shared" si="311"/>
        <v>0</v>
      </c>
      <c r="AS233" s="10" t="b">
        <f t="shared" si="311"/>
        <v>0</v>
      </c>
      <c r="AT233" s="10" t="b">
        <f t="shared" si="311"/>
        <v>0</v>
      </c>
      <c r="AU233" s="10" t="b">
        <f t="shared" si="311"/>
        <v>0</v>
      </c>
      <c r="AV233" s="10" t="b">
        <f t="shared" si="311"/>
        <v>0</v>
      </c>
      <c r="AW233" s="10" t="b">
        <f t="shared" si="311"/>
        <v>0</v>
      </c>
      <c r="AX233" s="10" t="b">
        <f t="shared" si="311"/>
        <v>0</v>
      </c>
      <c r="AY233" s="10" t="b">
        <f t="shared" si="311"/>
        <v>0</v>
      </c>
      <c r="AZ233" s="10" t="b">
        <f t="shared" si="311"/>
        <v>0</v>
      </c>
      <c r="BA233" s="10" t="b">
        <f t="shared" si="311"/>
        <v>0</v>
      </c>
      <c r="BB233" s="10" t="b">
        <f t="shared" si="311"/>
        <v>0</v>
      </c>
      <c r="BC233" s="10" t="b">
        <f t="shared" si="311"/>
        <v>0</v>
      </c>
      <c r="BD233" s="10" t="b">
        <f t="shared" si="311"/>
        <v>0</v>
      </c>
      <c r="BE233" s="10" t="b">
        <f t="shared" si="311"/>
        <v>0</v>
      </c>
      <c r="BF233" s="10" t="b">
        <f t="shared" ref="BF233:CH233" si="312">IF(AND(BF$216&gt;MIN($AU55:$AU56), BF$216&lt;MAX($AU55:$AU56)),IF((($AT56-$AT55)/($AU56-$AU55)*(BF$216-$AU55)+$AT55)&lt;BF$215,TRUE,FALSE))</f>
        <v>0</v>
      </c>
      <c r="BG233" s="10" t="b">
        <f t="shared" si="312"/>
        <v>0</v>
      </c>
      <c r="BH233" s="10" t="b">
        <f t="shared" si="312"/>
        <v>0</v>
      </c>
      <c r="BI233" s="10" t="b">
        <f t="shared" si="312"/>
        <v>0</v>
      </c>
      <c r="BJ233" s="10" t="b">
        <f t="shared" si="312"/>
        <v>0</v>
      </c>
      <c r="BK233" s="10" t="b">
        <f t="shared" si="312"/>
        <v>0</v>
      </c>
      <c r="BL233" s="10" t="b">
        <f t="shared" si="312"/>
        <v>0</v>
      </c>
      <c r="BM233" s="10" t="b">
        <f t="shared" si="312"/>
        <v>0</v>
      </c>
      <c r="BN233" s="10" t="b">
        <f t="shared" si="312"/>
        <v>0</v>
      </c>
      <c r="BO233" s="10" t="b">
        <f t="shared" si="312"/>
        <v>0</v>
      </c>
      <c r="BP233" s="10" t="b">
        <f t="shared" si="312"/>
        <v>0</v>
      </c>
      <c r="BQ233" s="10" t="b">
        <f t="shared" si="312"/>
        <v>0</v>
      </c>
      <c r="BR233" s="10" t="b">
        <f t="shared" si="312"/>
        <v>0</v>
      </c>
      <c r="BS233" s="10" t="b">
        <f t="shared" si="312"/>
        <v>0</v>
      </c>
      <c r="BT233" s="10" t="b">
        <f t="shared" si="312"/>
        <v>0</v>
      </c>
      <c r="BU233" s="10" t="b">
        <f t="shared" si="312"/>
        <v>0</v>
      </c>
      <c r="BV233" s="10" t="b">
        <f t="shared" si="312"/>
        <v>0</v>
      </c>
      <c r="BW233" s="10" t="b">
        <f t="shared" si="312"/>
        <v>0</v>
      </c>
      <c r="BX233" s="10" t="b">
        <f t="shared" si="312"/>
        <v>0</v>
      </c>
      <c r="BY233" s="10" t="b">
        <f t="shared" si="312"/>
        <v>0</v>
      </c>
      <c r="BZ233" s="10" t="b">
        <f t="shared" si="312"/>
        <v>0</v>
      </c>
      <c r="CA233" s="10" t="b">
        <f t="shared" si="312"/>
        <v>0</v>
      </c>
      <c r="CB233" s="10" t="b">
        <f t="shared" si="312"/>
        <v>0</v>
      </c>
      <c r="CC233" s="10" t="b">
        <f t="shared" si="312"/>
        <v>0</v>
      </c>
      <c r="CD233" s="10" t="b">
        <f t="shared" si="312"/>
        <v>0</v>
      </c>
      <c r="CE233" s="10" t="b">
        <f t="shared" si="312"/>
        <v>0</v>
      </c>
      <c r="CF233" s="10" t="b">
        <f t="shared" si="312"/>
        <v>0</v>
      </c>
      <c r="CG233" s="10" t="b">
        <f t="shared" si="312"/>
        <v>0</v>
      </c>
      <c r="CH233" s="10" t="b">
        <f t="shared" si="312"/>
        <v>0</v>
      </c>
      <c r="CI233" s="1">
        <f t="shared" si="236"/>
        <v>16</v>
      </c>
      <c r="CJ233" s="1" t="e">
        <f t="shared" si="237"/>
        <v>#N/A</v>
      </c>
      <c r="CL233" s="10" t="b">
        <f t="shared" ref="CL233:DN233" si="313">IF(AND(CL$216&gt;MIN($AU55:$AU56), CL$216&lt;MAX($AU55:$AU56)),IF((($AT56-$AT55)/($AU56-$AU55)*(CL$216-$AU55)+$AT55)&lt;CL$215,TRUE,FALSE))</f>
        <v>0</v>
      </c>
      <c r="CM233" s="10" t="b">
        <f t="shared" si="313"/>
        <v>0</v>
      </c>
      <c r="CN233" s="10" t="b">
        <f t="shared" si="313"/>
        <v>0</v>
      </c>
      <c r="CO233" s="10" t="b">
        <f t="shared" si="313"/>
        <v>0</v>
      </c>
      <c r="CP233" s="10" t="b">
        <f t="shared" si="313"/>
        <v>0</v>
      </c>
      <c r="CQ233" s="10" t="b">
        <f t="shared" si="313"/>
        <v>0</v>
      </c>
      <c r="CR233" s="10" t="b">
        <f t="shared" si="313"/>
        <v>0</v>
      </c>
      <c r="CS233" s="10" t="b">
        <f t="shared" si="313"/>
        <v>0</v>
      </c>
      <c r="CT233" s="10" t="b">
        <f t="shared" si="313"/>
        <v>0</v>
      </c>
      <c r="CU233" s="10" t="b">
        <f t="shared" si="313"/>
        <v>0</v>
      </c>
      <c r="CV233" s="10" t="b">
        <f t="shared" si="313"/>
        <v>0</v>
      </c>
      <c r="CW233" s="10" t="b">
        <f t="shared" si="313"/>
        <v>0</v>
      </c>
      <c r="CX233" s="10" t="b">
        <f t="shared" si="313"/>
        <v>0</v>
      </c>
      <c r="CY233" s="10" t="b">
        <f t="shared" si="313"/>
        <v>0</v>
      </c>
      <c r="CZ233" s="10" t="b">
        <f t="shared" si="313"/>
        <v>0</v>
      </c>
      <c r="DA233" s="10" t="b">
        <f t="shared" si="313"/>
        <v>0</v>
      </c>
      <c r="DB233" s="10" t="b">
        <f t="shared" si="313"/>
        <v>0</v>
      </c>
      <c r="DC233" s="10" t="b">
        <f t="shared" si="313"/>
        <v>0</v>
      </c>
      <c r="DD233" s="10" t="b">
        <f t="shared" si="313"/>
        <v>0</v>
      </c>
      <c r="DE233" s="10" t="b">
        <f t="shared" si="313"/>
        <v>0</v>
      </c>
      <c r="DF233" s="10" t="b">
        <f t="shared" si="313"/>
        <v>0</v>
      </c>
      <c r="DG233" s="10" t="b">
        <f t="shared" si="313"/>
        <v>0</v>
      </c>
      <c r="DH233" s="10" t="b">
        <f t="shared" si="313"/>
        <v>0</v>
      </c>
      <c r="DI233" s="10" t="b">
        <f t="shared" si="313"/>
        <v>0</v>
      </c>
      <c r="DJ233" s="10" t="b">
        <f t="shared" si="313"/>
        <v>0</v>
      </c>
      <c r="DK233" s="10" t="b">
        <f t="shared" si="313"/>
        <v>0</v>
      </c>
      <c r="DL233" s="10" t="b">
        <f t="shared" si="313"/>
        <v>0</v>
      </c>
      <c r="DM233" s="10" t="b">
        <f t="shared" si="313"/>
        <v>0</v>
      </c>
      <c r="DN233" s="10" t="b">
        <f t="shared" si="313"/>
        <v>0</v>
      </c>
      <c r="DO233" s="1">
        <f t="shared" si="239"/>
        <v>51</v>
      </c>
      <c r="DP233" s="1" t="e">
        <f t="shared" si="240"/>
        <v>#N/A</v>
      </c>
      <c r="DR233" s="10" t="b">
        <f t="shared" ref="DR233:EL233" si="314">IF(AND(DR$216&gt;MIN($AY55:$AY56), DR$216&lt;MAX($AY55:$AY56)),IF((($AX56-$AX55)/($AY56-$AY55)*(DR$216-$AY55)+$AX55)&lt;DR$215,TRUE,FALSE))</f>
        <v>0</v>
      </c>
      <c r="DS233" s="10" t="b">
        <f t="shared" si="314"/>
        <v>0</v>
      </c>
      <c r="DT233" s="10" t="b">
        <f t="shared" si="314"/>
        <v>0</v>
      </c>
      <c r="DU233" s="10" t="b">
        <f t="shared" si="314"/>
        <v>0</v>
      </c>
      <c r="DV233" s="10" t="b">
        <f t="shared" si="314"/>
        <v>0</v>
      </c>
      <c r="DW233" s="10" t="b">
        <f t="shared" si="314"/>
        <v>0</v>
      </c>
      <c r="DX233" s="10" t="b">
        <f t="shared" si="314"/>
        <v>0</v>
      </c>
      <c r="DY233" s="10" t="b">
        <f t="shared" si="314"/>
        <v>0</v>
      </c>
      <c r="DZ233" s="10" t="b">
        <f t="shared" si="314"/>
        <v>0</v>
      </c>
      <c r="EA233" s="10" t="b">
        <f t="shared" si="314"/>
        <v>0</v>
      </c>
      <c r="EB233" s="10" t="b">
        <f t="shared" si="314"/>
        <v>0</v>
      </c>
      <c r="EC233" s="10" t="b">
        <f t="shared" si="314"/>
        <v>0</v>
      </c>
      <c r="ED233" s="10" t="b">
        <f t="shared" si="314"/>
        <v>0</v>
      </c>
      <c r="EE233" s="10" t="b">
        <f t="shared" si="314"/>
        <v>0</v>
      </c>
      <c r="EF233" s="10" t="b">
        <f t="shared" si="314"/>
        <v>0</v>
      </c>
      <c r="EG233" s="10" t="b">
        <f t="shared" si="314"/>
        <v>0</v>
      </c>
      <c r="EH233" s="10" t="b">
        <f t="shared" si="314"/>
        <v>0</v>
      </c>
      <c r="EI233" s="10" t="b">
        <f t="shared" si="314"/>
        <v>0</v>
      </c>
      <c r="EJ233" s="10" t="b">
        <f t="shared" si="314"/>
        <v>0</v>
      </c>
      <c r="EK233" s="10" t="b">
        <f t="shared" si="314"/>
        <v>0</v>
      </c>
      <c r="EL233" s="10" t="b">
        <f t="shared" si="314"/>
        <v>0</v>
      </c>
      <c r="EM233" s="10" t="b">
        <f t="shared" si="289"/>
        <v>0</v>
      </c>
      <c r="EN233" s="10" t="b">
        <f t="shared" si="289"/>
        <v>0</v>
      </c>
      <c r="EO233" s="10" t="b">
        <f t="shared" si="289"/>
        <v>0</v>
      </c>
      <c r="EP233" s="10" t="b">
        <f t="shared" si="289"/>
        <v>0</v>
      </c>
      <c r="EQ233" s="10" t="b">
        <f t="shared" si="289"/>
        <v>0</v>
      </c>
      <c r="ER233" s="1">
        <f t="shared" si="242"/>
        <v>166</v>
      </c>
      <c r="ES233" s="1">
        <f t="shared" si="243"/>
        <v>1</v>
      </c>
    </row>
    <row r="234" spans="2:149" hidden="1" x14ac:dyDescent="0.3">
      <c r="B234" s="49"/>
      <c r="C234" s="49"/>
      <c r="D234" s="49"/>
      <c r="E234" s="49"/>
      <c r="F234" s="49"/>
      <c r="G234" s="49"/>
      <c r="H234" s="49"/>
      <c r="I234" s="49"/>
      <c r="J234" s="1">
        <v>17</v>
      </c>
      <c r="K234" s="10" t="b">
        <f t="shared" si="232"/>
        <v>0</v>
      </c>
      <c r="L234" s="10" t="b">
        <f t="shared" ref="L234:Y234" si="315">IF($AT56&gt;L$215,IF($AU56&lt;L$216,IF($AU57&gt;L$216,TRUE,FALSE),IF($AU57&lt;L$216,TRUE,FALSE)),FALSE)</f>
        <v>0</v>
      </c>
      <c r="M234" s="10" t="b">
        <f t="shared" si="315"/>
        <v>0</v>
      </c>
      <c r="N234" s="10" t="b">
        <f t="shared" si="315"/>
        <v>0</v>
      </c>
      <c r="O234" s="10" t="b">
        <f t="shared" si="315"/>
        <v>1</v>
      </c>
      <c r="P234" s="10" t="b">
        <f t="shared" si="315"/>
        <v>0</v>
      </c>
      <c r="Q234" s="10" t="b">
        <f t="shared" si="315"/>
        <v>0</v>
      </c>
      <c r="R234" s="10" t="b">
        <f t="shared" si="315"/>
        <v>0</v>
      </c>
      <c r="S234" s="10" t="b">
        <f t="shared" si="315"/>
        <v>0</v>
      </c>
      <c r="T234" s="10" t="b">
        <f t="shared" si="315"/>
        <v>0</v>
      </c>
      <c r="U234" s="10" t="b">
        <f t="shared" si="315"/>
        <v>0</v>
      </c>
      <c r="V234" s="10" t="b">
        <f t="shared" si="315"/>
        <v>0</v>
      </c>
      <c r="W234" s="10" t="b">
        <f t="shared" si="315"/>
        <v>1</v>
      </c>
      <c r="X234" s="10" t="b">
        <f t="shared" si="315"/>
        <v>0</v>
      </c>
      <c r="Y234" s="10" t="b">
        <f t="shared" si="315"/>
        <v>0</v>
      </c>
      <c r="Z234" s="10" t="b">
        <f t="shared" ref="Z234:BE234" si="316">IF(AND(Z$216&gt;MIN($AU56:$AU57), Z$216&lt;MAX($AU56:$AU57)),IF((($AT57-$AT56)/($AU57-$AU56)*(Z$216-$AU56)+$AT56)&lt;Z$215,TRUE,FALSE))</f>
        <v>0</v>
      </c>
      <c r="AA234" s="10" t="b">
        <f t="shared" si="316"/>
        <v>0</v>
      </c>
      <c r="AB234" s="10" t="b">
        <f t="shared" si="316"/>
        <v>0</v>
      </c>
      <c r="AC234" s="10" t="b">
        <f t="shared" si="316"/>
        <v>0</v>
      </c>
      <c r="AD234" s="10" t="b">
        <f t="shared" si="316"/>
        <v>0</v>
      </c>
      <c r="AE234" s="10" t="b">
        <f t="shared" si="316"/>
        <v>0</v>
      </c>
      <c r="AF234" s="10" t="b">
        <f t="shared" si="316"/>
        <v>0</v>
      </c>
      <c r="AG234" s="10" t="b">
        <f t="shared" si="316"/>
        <v>0</v>
      </c>
      <c r="AH234" s="10" t="b">
        <f t="shared" si="316"/>
        <v>0</v>
      </c>
      <c r="AI234" s="10" t="b">
        <f t="shared" si="316"/>
        <v>0</v>
      </c>
      <c r="AJ234" s="10" t="b">
        <f t="shared" si="316"/>
        <v>0</v>
      </c>
      <c r="AK234" s="10" t="b">
        <f t="shared" si="316"/>
        <v>0</v>
      </c>
      <c r="AL234" s="10" t="b">
        <f t="shared" si="316"/>
        <v>0</v>
      </c>
      <c r="AM234" s="10" t="b">
        <f t="shared" si="316"/>
        <v>0</v>
      </c>
      <c r="AN234" s="10" t="b">
        <f t="shared" si="316"/>
        <v>0</v>
      </c>
      <c r="AO234" s="10" t="b">
        <f t="shared" si="316"/>
        <v>0</v>
      </c>
      <c r="AP234" s="10" t="b">
        <f t="shared" si="316"/>
        <v>0</v>
      </c>
      <c r="AQ234" s="10" t="b">
        <f t="shared" si="316"/>
        <v>0</v>
      </c>
      <c r="AR234" s="10" t="b">
        <f t="shared" si="316"/>
        <v>0</v>
      </c>
      <c r="AS234" s="10" t="b">
        <f t="shared" si="316"/>
        <v>0</v>
      </c>
      <c r="AT234" s="10" t="b">
        <f t="shared" si="316"/>
        <v>0</v>
      </c>
      <c r="AU234" s="10" t="b">
        <f t="shared" si="316"/>
        <v>0</v>
      </c>
      <c r="AV234" s="10" t="b">
        <f t="shared" si="316"/>
        <v>0</v>
      </c>
      <c r="AW234" s="10" t="b">
        <f t="shared" si="316"/>
        <v>0</v>
      </c>
      <c r="AX234" s="10" t="b">
        <f t="shared" si="316"/>
        <v>0</v>
      </c>
      <c r="AY234" s="10" t="b">
        <f t="shared" si="316"/>
        <v>0</v>
      </c>
      <c r="AZ234" s="10" t="b">
        <f t="shared" si="316"/>
        <v>0</v>
      </c>
      <c r="BA234" s="10" t="b">
        <f t="shared" si="316"/>
        <v>0</v>
      </c>
      <c r="BB234" s="10" t="b">
        <f t="shared" si="316"/>
        <v>0</v>
      </c>
      <c r="BC234" s="10" t="b">
        <f t="shared" si="316"/>
        <v>0</v>
      </c>
      <c r="BD234" s="10" t="b">
        <f t="shared" si="316"/>
        <v>0</v>
      </c>
      <c r="BE234" s="10" t="b">
        <f t="shared" si="316"/>
        <v>0</v>
      </c>
      <c r="BF234" s="10" t="b">
        <f t="shared" ref="BF234:CH234" si="317">IF(AND(BF$216&gt;MIN($AU56:$AU57), BF$216&lt;MAX($AU56:$AU57)),IF((($AT57-$AT56)/($AU57-$AU56)*(BF$216-$AU56)+$AT56)&lt;BF$215,TRUE,FALSE))</f>
        <v>0</v>
      </c>
      <c r="BG234" s="10" t="b">
        <f t="shared" si="317"/>
        <v>0</v>
      </c>
      <c r="BH234" s="10" t="b">
        <f t="shared" si="317"/>
        <v>0</v>
      </c>
      <c r="BI234" s="10" t="b">
        <f t="shared" si="317"/>
        <v>0</v>
      </c>
      <c r="BJ234" s="10" t="b">
        <f t="shared" si="317"/>
        <v>0</v>
      </c>
      <c r="BK234" s="10" t="b">
        <f t="shared" si="317"/>
        <v>0</v>
      </c>
      <c r="BL234" s="10" t="b">
        <f t="shared" si="317"/>
        <v>0</v>
      </c>
      <c r="BM234" s="10" t="b">
        <f t="shared" si="317"/>
        <v>0</v>
      </c>
      <c r="BN234" s="10" t="b">
        <f t="shared" si="317"/>
        <v>0</v>
      </c>
      <c r="BO234" s="10" t="b">
        <f t="shared" si="317"/>
        <v>0</v>
      </c>
      <c r="BP234" s="10" t="b">
        <f t="shared" si="317"/>
        <v>0</v>
      </c>
      <c r="BQ234" s="10" t="b">
        <f t="shared" si="317"/>
        <v>0</v>
      </c>
      <c r="BR234" s="10" t="b">
        <f t="shared" si="317"/>
        <v>0</v>
      </c>
      <c r="BS234" s="10" t="b">
        <f t="shared" si="317"/>
        <v>0</v>
      </c>
      <c r="BT234" s="10" t="b">
        <f t="shared" si="317"/>
        <v>0</v>
      </c>
      <c r="BU234" s="10" t="b">
        <f t="shared" si="317"/>
        <v>0</v>
      </c>
      <c r="BV234" s="10" t="b">
        <f t="shared" si="317"/>
        <v>0</v>
      </c>
      <c r="BW234" s="10" t="b">
        <f t="shared" si="317"/>
        <v>0</v>
      </c>
      <c r="BX234" s="10" t="b">
        <f t="shared" si="317"/>
        <v>0</v>
      </c>
      <c r="BY234" s="10" t="b">
        <f t="shared" si="317"/>
        <v>0</v>
      </c>
      <c r="BZ234" s="10" t="b">
        <f t="shared" si="317"/>
        <v>0</v>
      </c>
      <c r="CA234" s="10" t="b">
        <f t="shared" si="317"/>
        <v>0</v>
      </c>
      <c r="CB234" s="10" t="b">
        <f t="shared" si="317"/>
        <v>0</v>
      </c>
      <c r="CC234" s="10" t="b">
        <f t="shared" si="317"/>
        <v>0</v>
      </c>
      <c r="CD234" s="10" t="b">
        <f t="shared" si="317"/>
        <v>0</v>
      </c>
      <c r="CE234" s="10" t="b">
        <f t="shared" si="317"/>
        <v>0</v>
      </c>
      <c r="CF234" s="10" t="b">
        <f t="shared" si="317"/>
        <v>0</v>
      </c>
      <c r="CG234" s="10" t="b">
        <f t="shared" si="317"/>
        <v>0</v>
      </c>
      <c r="CH234" s="10" t="b">
        <f t="shared" si="317"/>
        <v>0</v>
      </c>
      <c r="CI234" s="1">
        <f t="shared" si="236"/>
        <v>17</v>
      </c>
      <c r="CJ234" s="1" t="e">
        <f t="shared" si="237"/>
        <v>#N/A</v>
      </c>
      <c r="CL234" s="10" t="b">
        <f t="shared" ref="CL234:DN234" si="318">IF(AND(CL$216&gt;MIN($AU56:$AU57), CL$216&lt;MAX($AU56:$AU57)),IF((($AT57-$AT56)/($AU57-$AU56)*(CL$216-$AU56)+$AT56)&lt;CL$215,TRUE,FALSE))</f>
        <v>0</v>
      </c>
      <c r="CM234" s="10" t="b">
        <f t="shared" si="318"/>
        <v>0</v>
      </c>
      <c r="CN234" s="10" t="b">
        <f t="shared" si="318"/>
        <v>0</v>
      </c>
      <c r="CO234" s="10" t="b">
        <f t="shared" si="318"/>
        <v>0</v>
      </c>
      <c r="CP234" s="10" t="b">
        <f t="shared" si="318"/>
        <v>0</v>
      </c>
      <c r="CQ234" s="10" t="b">
        <f t="shared" si="318"/>
        <v>0</v>
      </c>
      <c r="CR234" s="10" t="b">
        <f t="shared" si="318"/>
        <v>0</v>
      </c>
      <c r="CS234" s="10" t="b">
        <f t="shared" si="318"/>
        <v>0</v>
      </c>
      <c r="CT234" s="10" t="b">
        <f t="shared" si="318"/>
        <v>0</v>
      </c>
      <c r="CU234" s="10" t="b">
        <f t="shared" si="318"/>
        <v>0</v>
      </c>
      <c r="CV234" s="10" t="b">
        <f t="shared" si="318"/>
        <v>0</v>
      </c>
      <c r="CW234" s="10" t="b">
        <f t="shared" si="318"/>
        <v>0</v>
      </c>
      <c r="CX234" s="10" t="b">
        <f t="shared" si="318"/>
        <v>0</v>
      </c>
      <c r="CY234" s="10" t="b">
        <f t="shared" si="318"/>
        <v>0</v>
      </c>
      <c r="CZ234" s="10" t="b">
        <f t="shared" si="318"/>
        <v>0</v>
      </c>
      <c r="DA234" s="10" t="b">
        <f t="shared" si="318"/>
        <v>0</v>
      </c>
      <c r="DB234" s="10" t="b">
        <f t="shared" si="318"/>
        <v>0</v>
      </c>
      <c r="DC234" s="10" t="b">
        <f t="shared" si="318"/>
        <v>0</v>
      </c>
      <c r="DD234" s="10" t="b">
        <f t="shared" si="318"/>
        <v>0</v>
      </c>
      <c r="DE234" s="10" t="b">
        <f t="shared" si="318"/>
        <v>0</v>
      </c>
      <c r="DF234" s="10" t="b">
        <f t="shared" si="318"/>
        <v>0</v>
      </c>
      <c r="DG234" s="10" t="b">
        <f t="shared" si="318"/>
        <v>0</v>
      </c>
      <c r="DH234" s="10" t="b">
        <f t="shared" si="318"/>
        <v>0</v>
      </c>
      <c r="DI234" s="10" t="b">
        <f t="shared" si="318"/>
        <v>0</v>
      </c>
      <c r="DJ234" s="10" t="b">
        <f t="shared" si="318"/>
        <v>0</v>
      </c>
      <c r="DK234" s="10" t="b">
        <f t="shared" si="318"/>
        <v>0</v>
      </c>
      <c r="DL234" s="10" t="b">
        <f t="shared" si="318"/>
        <v>0</v>
      </c>
      <c r="DM234" s="10" t="b">
        <f t="shared" si="318"/>
        <v>0</v>
      </c>
      <c r="DN234" s="10" t="b">
        <f t="shared" si="318"/>
        <v>0</v>
      </c>
      <c r="DO234" s="1">
        <f t="shared" si="239"/>
        <v>52</v>
      </c>
      <c r="DP234" s="1">
        <f t="shared" si="240"/>
        <v>1</v>
      </c>
      <c r="DR234" s="10" t="b">
        <f t="shared" ref="DR234:EL234" si="319">IF(AND(DR$216&gt;MIN($AY56:$AY57), DR$216&lt;MAX($AY56:$AY57)),IF((($AX57-$AX56)/($AY57-$AY56)*(DR$216-$AY56)+$AX56)&lt;DR$215,TRUE,FALSE))</f>
        <v>0</v>
      </c>
      <c r="DS234" s="10" t="b">
        <f t="shared" si="319"/>
        <v>0</v>
      </c>
      <c r="DT234" s="10" t="b">
        <f t="shared" si="319"/>
        <v>0</v>
      </c>
      <c r="DU234" s="10" t="b">
        <f t="shared" si="319"/>
        <v>0</v>
      </c>
      <c r="DV234" s="10" t="b">
        <f t="shared" si="319"/>
        <v>0</v>
      </c>
      <c r="DW234" s="10" t="b">
        <f t="shared" si="319"/>
        <v>0</v>
      </c>
      <c r="DX234" s="10" t="b">
        <f t="shared" si="319"/>
        <v>0</v>
      </c>
      <c r="DY234" s="10" t="b">
        <f t="shared" si="319"/>
        <v>0</v>
      </c>
      <c r="DZ234" s="10" t="b">
        <f t="shared" si="319"/>
        <v>0</v>
      </c>
      <c r="EA234" s="10" t="b">
        <f t="shared" si="319"/>
        <v>0</v>
      </c>
      <c r="EB234" s="10" t="b">
        <f t="shared" si="319"/>
        <v>0</v>
      </c>
      <c r="EC234" s="10" t="b">
        <f t="shared" si="319"/>
        <v>0</v>
      </c>
      <c r="ED234" s="10" t="b">
        <f t="shared" si="319"/>
        <v>0</v>
      </c>
      <c r="EE234" s="10" t="b">
        <f t="shared" si="319"/>
        <v>0</v>
      </c>
      <c r="EF234" s="10" t="b">
        <f t="shared" si="319"/>
        <v>0</v>
      </c>
      <c r="EG234" s="10" t="b">
        <f t="shared" si="319"/>
        <v>0</v>
      </c>
      <c r="EH234" s="10" t="b">
        <f t="shared" si="319"/>
        <v>0</v>
      </c>
      <c r="EI234" s="10" t="b">
        <f t="shared" si="319"/>
        <v>0</v>
      </c>
      <c r="EJ234" s="10" t="b">
        <f t="shared" si="319"/>
        <v>0</v>
      </c>
      <c r="EK234" s="10" t="b">
        <f t="shared" si="319"/>
        <v>0</v>
      </c>
      <c r="EL234" s="10" t="b">
        <f t="shared" si="319"/>
        <v>0</v>
      </c>
      <c r="EM234" s="10" t="b">
        <f t="shared" si="289"/>
        <v>0</v>
      </c>
      <c r="EN234" s="10" t="b">
        <f t="shared" si="289"/>
        <v>0</v>
      </c>
      <c r="EO234" s="10" t="b">
        <f t="shared" si="289"/>
        <v>0</v>
      </c>
      <c r="EP234" s="10" t="b">
        <f t="shared" si="289"/>
        <v>0</v>
      </c>
      <c r="EQ234" s="10" t="b">
        <f t="shared" si="289"/>
        <v>0</v>
      </c>
      <c r="ER234" s="1">
        <f t="shared" si="242"/>
        <v>167</v>
      </c>
      <c r="ES234" s="1" t="e">
        <f t="shared" si="243"/>
        <v>#N/A</v>
      </c>
    </row>
    <row r="235" spans="2:149" hidden="1" x14ac:dyDescent="0.3">
      <c r="B235" s="49"/>
      <c r="C235" s="49"/>
      <c r="D235" s="49"/>
      <c r="E235" s="49"/>
      <c r="F235" s="49"/>
      <c r="G235" s="49"/>
      <c r="H235" s="49"/>
      <c r="I235" s="49"/>
      <c r="J235" s="1">
        <v>18</v>
      </c>
      <c r="K235" s="10" t="b">
        <f t="shared" si="232"/>
        <v>0</v>
      </c>
      <c r="L235" s="10" t="b">
        <f t="shared" ref="L235:Y235" si="320">IF($AT57&gt;L$215,IF($AU57&lt;L$216,IF($AU58&gt;L$216,TRUE,FALSE),IF($AU58&lt;L$216,TRUE,FALSE)),FALSE)</f>
        <v>0</v>
      </c>
      <c r="M235" s="10" t="b">
        <f t="shared" si="320"/>
        <v>0</v>
      </c>
      <c r="N235" s="10" t="b">
        <f t="shared" si="320"/>
        <v>0</v>
      </c>
      <c r="O235" s="10" t="b">
        <f t="shared" si="320"/>
        <v>0</v>
      </c>
      <c r="P235" s="10" t="b">
        <f t="shared" si="320"/>
        <v>0</v>
      </c>
      <c r="Q235" s="10" t="b">
        <f t="shared" si="320"/>
        <v>0</v>
      </c>
      <c r="R235" s="10" t="b">
        <f t="shared" si="320"/>
        <v>0</v>
      </c>
      <c r="S235" s="10" t="b">
        <f t="shared" si="320"/>
        <v>0</v>
      </c>
      <c r="T235" s="10" t="b">
        <f t="shared" si="320"/>
        <v>0</v>
      </c>
      <c r="U235" s="10" t="b">
        <f t="shared" si="320"/>
        <v>0</v>
      </c>
      <c r="V235" s="10" t="b">
        <f t="shared" si="320"/>
        <v>1</v>
      </c>
      <c r="W235" s="10" t="b">
        <f t="shared" si="320"/>
        <v>0</v>
      </c>
      <c r="X235" s="10" t="b">
        <f t="shared" si="320"/>
        <v>0</v>
      </c>
      <c r="Y235" s="10" t="b">
        <f t="shared" si="320"/>
        <v>0</v>
      </c>
      <c r="Z235" s="10" t="b">
        <f t="shared" ref="Z235:BE235" si="321">IF(AND(Z$216&gt;MIN($AU57:$AU58), Z$216&lt;MAX($AU57:$AU58)),IF((($AT58-$AT57)/($AU58-$AU57)*(Z$216-$AU57)+$AT57)&lt;Z$215,TRUE,FALSE))</f>
        <v>0</v>
      </c>
      <c r="AA235" s="10" t="b">
        <f t="shared" si="321"/>
        <v>0</v>
      </c>
      <c r="AB235" s="10" t="b">
        <f t="shared" si="321"/>
        <v>0</v>
      </c>
      <c r="AC235" s="10" t="b">
        <f t="shared" si="321"/>
        <v>0</v>
      </c>
      <c r="AD235" s="10" t="b">
        <f t="shared" si="321"/>
        <v>0</v>
      </c>
      <c r="AE235" s="10" t="b">
        <f t="shared" si="321"/>
        <v>0</v>
      </c>
      <c r="AF235" s="10" t="b">
        <f t="shared" si="321"/>
        <v>0</v>
      </c>
      <c r="AG235" s="10" t="b">
        <f t="shared" si="321"/>
        <v>0</v>
      </c>
      <c r="AH235" s="10" t="b">
        <f t="shared" si="321"/>
        <v>0</v>
      </c>
      <c r="AI235" s="10" t="b">
        <f t="shared" si="321"/>
        <v>0</v>
      </c>
      <c r="AJ235" s="10" t="b">
        <f t="shared" si="321"/>
        <v>0</v>
      </c>
      <c r="AK235" s="10" t="b">
        <f t="shared" si="321"/>
        <v>0</v>
      </c>
      <c r="AL235" s="10" t="b">
        <f t="shared" si="321"/>
        <v>0</v>
      </c>
      <c r="AM235" s="10" t="b">
        <f t="shared" si="321"/>
        <v>0</v>
      </c>
      <c r="AN235" s="10" t="b">
        <f t="shared" si="321"/>
        <v>0</v>
      </c>
      <c r="AO235" s="10" t="b">
        <f t="shared" si="321"/>
        <v>0</v>
      </c>
      <c r="AP235" s="10" t="b">
        <f t="shared" si="321"/>
        <v>0</v>
      </c>
      <c r="AQ235" s="10" t="b">
        <f t="shared" si="321"/>
        <v>0</v>
      </c>
      <c r="AR235" s="10" t="b">
        <f t="shared" si="321"/>
        <v>0</v>
      </c>
      <c r="AS235" s="10" t="b">
        <f t="shared" si="321"/>
        <v>0</v>
      </c>
      <c r="AT235" s="10" t="b">
        <f t="shared" si="321"/>
        <v>0</v>
      </c>
      <c r="AU235" s="10" t="b">
        <f t="shared" si="321"/>
        <v>0</v>
      </c>
      <c r="AV235" s="10" t="b">
        <f t="shared" si="321"/>
        <v>0</v>
      </c>
      <c r="AW235" s="10" t="b">
        <f t="shared" si="321"/>
        <v>0</v>
      </c>
      <c r="AX235" s="10" t="b">
        <f t="shared" si="321"/>
        <v>0</v>
      </c>
      <c r="AY235" s="10" t="b">
        <f t="shared" si="321"/>
        <v>0</v>
      </c>
      <c r="AZ235" s="10" t="b">
        <f t="shared" si="321"/>
        <v>0</v>
      </c>
      <c r="BA235" s="10" t="b">
        <f t="shared" si="321"/>
        <v>0</v>
      </c>
      <c r="BB235" s="10" t="b">
        <f t="shared" si="321"/>
        <v>0</v>
      </c>
      <c r="BC235" s="10" t="b">
        <f t="shared" si="321"/>
        <v>0</v>
      </c>
      <c r="BD235" s="10" t="b">
        <f t="shared" si="321"/>
        <v>0</v>
      </c>
      <c r="BE235" s="10" t="b">
        <f t="shared" si="321"/>
        <v>0</v>
      </c>
      <c r="BF235" s="10" t="b">
        <f t="shared" ref="BF235:CH235" si="322">IF(AND(BF$216&gt;MIN($AU57:$AU58), BF$216&lt;MAX($AU57:$AU58)),IF((($AT58-$AT57)/($AU58-$AU57)*(BF$216-$AU57)+$AT57)&lt;BF$215,TRUE,FALSE))</f>
        <v>0</v>
      </c>
      <c r="BG235" s="10" t="b">
        <f t="shared" si="322"/>
        <v>0</v>
      </c>
      <c r="BH235" s="10" t="b">
        <f t="shared" si="322"/>
        <v>0</v>
      </c>
      <c r="BI235" s="10" t="b">
        <f t="shared" si="322"/>
        <v>0</v>
      </c>
      <c r="BJ235" s="10" t="b">
        <f t="shared" si="322"/>
        <v>0</v>
      </c>
      <c r="BK235" s="10" t="b">
        <f t="shared" si="322"/>
        <v>0</v>
      </c>
      <c r="BL235" s="10" t="b">
        <f t="shared" si="322"/>
        <v>0</v>
      </c>
      <c r="BM235" s="10" t="b">
        <f t="shared" si="322"/>
        <v>0</v>
      </c>
      <c r="BN235" s="10" t="b">
        <f t="shared" si="322"/>
        <v>0</v>
      </c>
      <c r="BO235" s="10" t="b">
        <f t="shared" si="322"/>
        <v>0</v>
      </c>
      <c r="BP235" s="10" t="b">
        <f t="shared" si="322"/>
        <v>0</v>
      </c>
      <c r="BQ235" s="10" t="b">
        <f t="shared" si="322"/>
        <v>0</v>
      </c>
      <c r="BR235" s="10" t="b">
        <f t="shared" si="322"/>
        <v>0</v>
      </c>
      <c r="BS235" s="10" t="b">
        <f t="shared" si="322"/>
        <v>0</v>
      </c>
      <c r="BT235" s="10" t="b">
        <f t="shared" si="322"/>
        <v>0</v>
      </c>
      <c r="BU235" s="10" t="b">
        <f t="shared" si="322"/>
        <v>0</v>
      </c>
      <c r="BV235" s="10" t="b">
        <f t="shared" si="322"/>
        <v>0</v>
      </c>
      <c r="BW235" s="10" t="b">
        <f t="shared" si="322"/>
        <v>0</v>
      </c>
      <c r="BX235" s="10" t="b">
        <f t="shared" si="322"/>
        <v>0</v>
      </c>
      <c r="BY235" s="10" t="b">
        <f t="shared" si="322"/>
        <v>0</v>
      </c>
      <c r="BZ235" s="10" t="b">
        <f t="shared" si="322"/>
        <v>0</v>
      </c>
      <c r="CA235" s="10" t="b">
        <f t="shared" si="322"/>
        <v>0</v>
      </c>
      <c r="CB235" s="10" t="b">
        <f t="shared" si="322"/>
        <v>0</v>
      </c>
      <c r="CC235" s="10" t="b">
        <f t="shared" si="322"/>
        <v>0</v>
      </c>
      <c r="CD235" s="10" t="b">
        <f t="shared" si="322"/>
        <v>0</v>
      </c>
      <c r="CE235" s="10" t="b">
        <f t="shared" si="322"/>
        <v>0</v>
      </c>
      <c r="CF235" s="10" t="b">
        <f t="shared" si="322"/>
        <v>0</v>
      </c>
      <c r="CG235" s="10" t="b">
        <f t="shared" si="322"/>
        <v>0</v>
      </c>
      <c r="CH235" s="10" t="b">
        <f t="shared" si="322"/>
        <v>0</v>
      </c>
      <c r="CI235" s="1">
        <f t="shared" si="236"/>
        <v>18</v>
      </c>
      <c r="CJ235" s="1" t="e">
        <f t="shared" si="237"/>
        <v>#N/A</v>
      </c>
      <c r="CL235" s="10" t="b">
        <f t="shared" ref="CL235:DN235" si="323">IF(AND(CL$216&gt;MIN($AU57:$AU58), CL$216&lt;MAX($AU57:$AU58)),IF((($AT58-$AT57)/($AU58-$AU57)*(CL$216-$AU57)+$AT57)&lt;CL$215,TRUE,FALSE))</f>
        <v>0</v>
      </c>
      <c r="CM235" s="10" t="b">
        <f t="shared" si="323"/>
        <v>0</v>
      </c>
      <c r="CN235" s="10" t="b">
        <f t="shared" si="323"/>
        <v>0</v>
      </c>
      <c r="CO235" s="10" t="b">
        <f t="shared" si="323"/>
        <v>0</v>
      </c>
      <c r="CP235" s="10" t="b">
        <f t="shared" si="323"/>
        <v>0</v>
      </c>
      <c r="CQ235" s="10" t="b">
        <f t="shared" si="323"/>
        <v>0</v>
      </c>
      <c r="CR235" s="10" t="b">
        <f t="shared" si="323"/>
        <v>0</v>
      </c>
      <c r="CS235" s="10" t="b">
        <f t="shared" si="323"/>
        <v>0</v>
      </c>
      <c r="CT235" s="10" t="b">
        <f t="shared" si="323"/>
        <v>0</v>
      </c>
      <c r="CU235" s="10" t="b">
        <f t="shared" si="323"/>
        <v>0</v>
      </c>
      <c r="CV235" s="10" t="b">
        <f t="shared" si="323"/>
        <v>0</v>
      </c>
      <c r="CW235" s="10" t="b">
        <f t="shared" si="323"/>
        <v>0</v>
      </c>
      <c r="CX235" s="10" t="b">
        <f t="shared" si="323"/>
        <v>0</v>
      </c>
      <c r="CY235" s="10" t="b">
        <f t="shared" si="323"/>
        <v>0</v>
      </c>
      <c r="CZ235" s="10" t="b">
        <f t="shared" si="323"/>
        <v>0</v>
      </c>
      <c r="DA235" s="10" t="b">
        <f t="shared" si="323"/>
        <v>0</v>
      </c>
      <c r="DB235" s="10" t="b">
        <f t="shared" si="323"/>
        <v>0</v>
      </c>
      <c r="DC235" s="10" t="b">
        <f t="shared" si="323"/>
        <v>0</v>
      </c>
      <c r="DD235" s="10" t="b">
        <f t="shared" si="323"/>
        <v>0</v>
      </c>
      <c r="DE235" s="10" t="b">
        <f t="shared" si="323"/>
        <v>0</v>
      </c>
      <c r="DF235" s="10" t="b">
        <f t="shared" si="323"/>
        <v>0</v>
      </c>
      <c r="DG235" s="10" t="b">
        <f t="shared" si="323"/>
        <v>0</v>
      </c>
      <c r="DH235" s="10" t="b">
        <f t="shared" si="323"/>
        <v>0</v>
      </c>
      <c r="DI235" s="10" t="b">
        <f t="shared" si="323"/>
        <v>0</v>
      </c>
      <c r="DJ235" s="10" t="b">
        <f t="shared" si="323"/>
        <v>0</v>
      </c>
      <c r="DK235" s="10" t="b">
        <f t="shared" si="323"/>
        <v>0</v>
      </c>
      <c r="DL235" s="10" t="b">
        <f t="shared" si="323"/>
        <v>0</v>
      </c>
      <c r="DM235" s="10" t="b">
        <f t="shared" si="323"/>
        <v>0</v>
      </c>
      <c r="DN235" s="10" t="b">
        <f t="shared" si="323"/>
        <v>0</v>
      </c>
      <c r="DO235" s="1">
        <f t="shared" si="239"/>
        <v>53</v>
      </c>
      <c r="DP235" s="1">
        <f t="shared" si="240"/>
        <v>1</v>
      </c>
      <c r="DR235" s="10" t="b">
        <f t="shared" ref="DR235:EL235" si="324">IF(AND(DR$216&gt;MIN($AY57:$AY58), DR$216&lt;MAX($AY57:$AY58)),IF((($AX58-$AX57)/($AY58-$AY57)*(DR$216-$AY57)+$AX57)&lt;DR$215,TRUE,FALSE))</f>
        <v>0</v>
      </c>
      <c r="DS235" s="10" t="b">
        <f t="shared" si="324"/>
        <v>0</v>
      </c>
      <c r="DT235" s="10" t="b">
        <f t="shared" si="324"/>
        <v>0</v>
      </c>
      <c r="DU235" s="10" t="b">
        <f t="shared" si="324"/>
        <v>0</v>
      </c>
      <c r="DV235" s="10" t="b">
        <f t="shared" si="324"/>
        <v>0</v>
      </c>
      <c r="DW235" s="10" t="b">
        <f t="shared" si="324"/>
        <v>0</v>
      </c>
      <c r="DX235" s="10" t="b">
        <f t="shared" si="324"/>
        <v>0</v>
      </c>
      <c r="DY235" s="10" t="b">
        <f t="shared" si="324"/>
        <v>0</v>
      </c>
      <c r="DZ235" s="10" t="b">
        <f t="shared" si="324"/>
        <v>0</v>
      </c>
      <c r="EA235" s="10" t="b">
        <f t="shared" si="324"/>
        <v>0</v>
      </c>
      <c r="EB235" s="10" t="b">
        <f t="shared" si="324"/>
        <v>0</v>
      </c>
      <c r="EC235" s="10" t="b">
        <f t="shared" si="324"/>
        <v>0</v>
      </c>
      <c r="ED235" s="10" t="b">
        <f t="shared" si="324"/>
        <v>0</v>
      </c>
      <c r="EE235" s="10" t="b">
        <f t="shared" si="324"/>
        <v>0</v>
      </c>
      <c r="EF235" s="10" t="b">
        <f t="shared" si="324"/>
        <v>0</v>
      </c>
      <c r="EG235" s="10" t="b">
        <f t="shared" si="324"/>
        <v>0</v>
      </c>
      <c r="EH235" s="10" t="b">
        <f t="shared" si="324"/>
        <v>0</v>
      </c>
      <c r="EI235" s="10" t="b">
        <f t="shared" si="324"/>
        <v>0</v>
      </c>
      <c r="EJ235" s="10" t="b">
        <f t="shared" si="324"/>
        <v>0</v>
      </c>
      <c r="EK235" s="10" t="b">
        <f t="shared" si="324"/>
        <v>0</v>
      </c>
      <c r="EL235" s="10" t="b">
        <f t="shared" si="324"/>
        <v>0</v>
      </c>
      <c r="EM235" s="10" t="b">
        <f t="shared" si="289"/>
        <v>0</v>
      </c>
      <c r="EN235" s="10" t="b">
        <f t="shared" si="289"/>
        <v>0</v>
      </c>
      <c r="EO235" s="10" t="b">
        <f t="shared" si="289"/>
        <v>0</v>
      </c>
      <c r="EP235" s="10" t="b">
        <f t="shared" si="289"/>
        <v>0</v>
      </c>
      <c r="EQ235" s="10" t="b">
        <f t="shared" si="289"/>
        <v>0</v>
      </c>
      <c r="ER235" s="1">
        <f t="shared" si="242"/>
        <v>168</v>
      </c>
      <c r="ES235" s="1" t="e">
        <f t="shared" si="243"/>
        <v>#N/A</v>
      </c>
    </row>
    <row r="236" spans="2:149" hidden="1" x14ac:dyDescent="0.3">
      <c r="B236" s="49"/>
      <c r="C236" s="49"/>
      <c r="D236" s="49"/>
      <c r="E236" s="49"/>
      <c r="F236" s="49"/>
      <c r="G236" s="49"/>
      <c r="H236" s="49"/>
      <c r="I236" s="49"/>
      <c r="J236" s="1">
        <v>19</v>
      </c>
      <c r="K236" s="10" t="b">
        <f t="shared" si="232"/>
        <v>0</v>
      </c>
      <c r="L236" s="10" t="b">
        <f t="shared" ref="L236:Y236" si="325">IF($AT58&gt;L$215,IF($AU58&lt;L$216,IF($AU59&gt;L$216,TRUE,FALSE),IF($AU59&lt;L$216,TRUE,FALSE)),FALSE)</f>
        <v>0</v>
      </c>
      <c r="M236" s="10" t="b">
        <f t="shared" si="325"/>
        <v>0</v>
      </c>
      <c r="N236" s="10" t="b">
        <f t="shared" si="325"/>
        <v>0</v>
      </c>
      <c r="O236" s="10" t="b">
        <f t="shared" si="325"/>
        <v>0</v>
      </c>
      <c r="P236" s="10" t="b">
        <f t="shared" si="325"/>
        <v>0</v>
      </c>
      <c r="Q236" s="10" t="b">
        <f t="shared" si="325"/>
        <v>0</v>
      </c>
      <c r="R236" s="10" t="b">
        <f t="shared" si="325"/>
        <v>0</v>
      </c>
      <c r="S236" s="10" t="b">
        <f t="shared" si="325"/>
        <v>0</v>
      </c>
      <c r="T236" s="10" t="b">
        <f t="shared" si="325"/>
        <v>0</v>
      </c>
      <c r="U236" s="10" t="b">
        <f t="shared" si="325"/>
        <v>1</v>
      </c>
      <c r="V236" s="10" t="b">
        <f t="shared" si="325"/>
        <v>0</v>
      </c>
      <c r="W236" s="10" t="b">
        <f t="shared" si="325"/>
        <v>0</v>
      </c>
      <c r="X236" s="10" t="b">
        <f t="shared" si="325"/>
        <v>0</v>
      </c>
      <c r="Y236" s="10" t="b">
        <f t="shared" si="325"/>
        <v>0</v>
      </c>
      <c r="Z236" s="10" t="b">
        <f t="shared" ref="Z236:BE236" si="326">IF(AND(Z$216&gt;MIN($AU58:$AU59), Z$216&lt;MAX($AU58:$AU59)),IF((($AT59-$AT58)/($AU59-$AU58)*(Z$216-$AU58)+$AT58)&lt;Z$215,TRUE,FALSE))</f>
        <v>0</v>
      </c>
      <c r="AA236" s="10" t="b">
        <f t="shared" si="326"/>
        <v>0</v>
      </c>
      <c r="AB236" s="10" t="b">
        <f t="shared" si="326"/>
        <v>0</v>
      </c>
      <c r="AC236" s="10" t="b">
        <f t="shared" si="326"/>
        <v>0</v>
      </c>
      <c r="AD236" s="10" t="b">
        <f t="shared" si="326"/>
        <v>0</v>
      </c>
      <c r="AE236" s="10" t="b">
        <f t="shared" si="326"/>
        <v>0</v>
      </c>
      <c r="AF236" s="10" t="b">
        <f t="shared" si="326"/>
        <v>0</v>
      </c>
      <c r="AG236" s="10" t="b">
        <f t="shared" si="326"/>
        <v>0</v>
      </c>
      <c r="AH236" s="10" t="b">
        <f t="shared" si="326"/>
        <v>0</v>
      </c>
      <c r="AI236" s="10" t="b">
        <f t="shared" si="326"/>
        <v>0</v>
      </c>
      <c r="AJ236" s="10" t="b">
        <f t="shared" si="326"/>
        <v>0</v>
      </c>
      <c r="AK236" s="10" t="b">
        <f t="shared" si="326"/>
        <v>0</v>
      </c>
      <c r="AL236" s="10" t="b">
        <f t="shared" si="326"/>
        <v>0</v>
      </c>
      <c r="AM236" s="10" t="b">
        <f t="shared" si="326"/>
        <v>0</v>
      </c>
      <c r="AN236" s="10" t="b">
        <f t="shared" si="326"/>
        <v>0</v>
      </c>
      <c r="AO236" s="10" t="b">
        <f t="shared" si="326"/>
        <v>0</v>
      </c>
      <c r="AP236" s="10" t="b">
        <f t="shared" si="326"/>
        <v>0</v>
      </c>
      <c r="AQ236" s="10" t="b">
        <f t="shared" si="326"/>
        <v>0</v>
      </c>
      <c r="AR236" s="10" t="b">
        <f t="shared" si="326"/>
        <v>0</v>
      </c>
      <c r="AS236" s="10" t="b">
        <f t="shared" si="326"/>
        <v>0</v>
      </c>
      <c r="AT236" s="10" t="b">
        <f t="shared" si="326"/>
        <v>0</v>
      </c>
      <c r="AU236" s="10" t="b">
        <f t="shared" si="326"/>
        <v>0</v>
      </c>
      <c r="AV236" s="10" t="b">
        <f t="shared" si="326"/>
        <v>0</v>
      </c>
      <c r="AW236" s="10" t="b">
        <f t="shared" si="326"/>
        <v>0</v>
      </c>
      <c r="AX236" s="10" t="b">
        <f t="shared" si="326"/>
        <v>0</v>
      </c>
      <c r="AY236" s="10" t="b">
        <f t="shared" si="326"/>
        <v>0</v>
      </c>
      <c r="AZ236" s="10" t="b">
        <f t="shared" si="326"/>
        <v>0</v>
      </c>
      <c r="BA236" s="10" t="b">
        <f t="shared" si="326"/>
        <v>0</v>
      </c>
      <c r="BB236" s="10" t="b">
        <f t="shared" si="326"/>
        <v>0</v>
      </c>
      <c r="BC236" s="10" t="b">
        <f t="shared" si="326"/>
        <v>0</v>
      </c>
      <c r="BD236" s="10" t="b">
        <f t="shared" si="326"/>
        <v>0</v>
      </c>
      <c r="BE236" s="10" t="b">
        <f t="shared" si="326"/>
        <v>0</v>
      </c>
      <c r="BF236" s="10" t="b">
        <f t="shared" ref="BF236:CH236" si="327">IF(AND(BF$216&gt;MIN($AU58:$AU59), BF$216&lt;MAX($AU58:$AU59)),IF((($AT59-$AT58)/($AU59-$AU58)*(BF$216-$AU58)+$AT58)&lt;BF$215,TRUE,FALSE))</f>
        <v>0</v>
      </c>
      <c r="BG236" s="10" t="b">
        <f t="shared" si="327"/>
        <v>0</v>
      </c>
      <c r="BH236" s="10" t="b">
        <f t="shared" si="327"/>
        <v>0</v>
      </c>
      <c r="BI236" s="10" t="b">
        <f t="shared" si="327"/>
        <v>0</v>
      </c>
      <c r="BJ236" s="10" t="b">
        <f t="shared" si="327"/>
        <v>0</v>
      </c>
      <c r="BK236" s="10" t="b">
        <f t="shared" si="327"/>
        <v>0</v>
      </c>
      <c r="BL236" s="10" t="b">
        <f t="shared" si="327"/>
        <v>0</v>
      </c>
      <c r="BM236" s="10" t="b">
        <f t="shared" si="327"/>
        <v>0</v>
      </c>
      <c r="BN236" s="10" t="b">
        <f t="shared" si="327"/>
        <v>0</v>
      </c>
      <c r="BO236" s="10" t="b">
        <f t="shared" si="327"/>
        <v>0</v>
      </c>
      <c r="BP236" s="10" t="b">
        <f t="shared" si="327"/>
        <v>0</v>
      </c>
      <c r="BQ236" s="10" t="b">
        <f t="shared" si="327"/>
        <v>0</v>
      </c>
      <c r="BR236" s="10" t="b">
        <f t="shared" si="327"/>
        <v>0</v>
      </c>
      <c r="BS236" s="10" t="b">
        <f t="shared" si="327"/>
        <v>0</v>
      </c>
      <c r="BT236" s="10" t="b">
        <f t="shared" si="327"/>
        <v>0</v>
      </c>
      <c r="BU236" s="10" t="b">
        <f t="shared" si="327"/>
        <v>0</v>
      </c>
      <c r="BV236" s="10" t="b">
        <f t="shared" si="327"/>
        <v>0</v>
      </c>
      <c r="BW236" s="10" t="b">
        <f t="shared" si="327"/>
        <v>0</v>
      </c>
      <c r="BX236" s="10" t="b">
        <f t="shared" si="327"/>
        <v>0</v>
      </c>
      <c r="BY236" s="10" t="b">
        <f t="shared" si="327"/>
        <v>0</v>
      </c>
      <c r="BZ236" s="10" t="b">
        <f t="shared" si="327"/>
        <v>0</v>
      </c>
      <c r="CA236" s="10" t="b">
        <f t="shared" si="327"/>
        <v>0</v>
      </c>
      <c r="CB236" s="10" t="b">
        <f t="shared" si="327"/>
        <v>0</v>
      </c>
      <c r="CC236" s="10" t="b">
        <f t="shared" si="327"/>
        <v>0</v>
      </c>
      <c r="CD236" s="10" t="b">
        <f t="shared" si="327"/>
        <v>0</v>
      </c>
      <c r="CE236" s="10" t="b">
        <f t="shared" si="327"/>
        <v>0</v>
      </c>
      <c r="CF236" s="10" t="b">
        <f t="shared" si="327"/>
        <v>0</v>
      </c>
      <c r="CG236" s="10" t="b">
        <f t="shared" si="327"/>
        <v>0</v>
      </c>
      <c r="CH236" s="10" t="b">
        <f t="shared" si="327"/>
        <v>0</v>
      </c>
      <c r="CI236" s="1">
        <f t="shared" si="236"/>
        <v>19</v>
      </c>
      <c r="CJ236" s="1" t="e">
        <f t="shared" si="237"/>
        <v>#N/A</v>
      </c>
      <c r="CL236" s="10" t="b">
        <f t="shared" ref="CL236:DN236" si="328">IF(AND(CL$216&gt;MIN($AU58:$AU59), CL$216&lt;MAX($AU58:$AU59)),IF((($AT59-$AT58)/($AU59-$AU58)*(CL$216-$AU58)+$AT58)&lt;CL$215,TRUE,FALSE))</f>
        <v>0</v>
      </c>
      <c r="CM236" s="10" t="b">
        <f t="shared" si="328"/>
        <v>0</v>
      </c>
      <c r="CN236" s="10" t="b">
        <f t="shared" si="328"/>
        <v>0</v>
      </c>
      <c r="CO236" s="10" t="b">
        <f t="shared" si="328"/>
        <v>0</v>
      </c>
      <c r="CP236" s="10" t="b">
        <f t="shared" si="328"/>
        <v>0</v>
      </c>
      <c r="CQ236" s="10" t="b">
        <f t="shared" si="328"/>
        <v>0</v>
      </c>
      <c r="CR236" s="10" t="b">
        <f t="shared" si="328"/>
        <v>0</v>
      </c>
      <c r="CS236" s="10" t="b">
        <f t="shared" si="328"/>
        <v>0</v>
      </c>
      <c r="CT236" s="10" t="b">
        <f t="shared" si="328"/>
        <v>0</v>
      </c>
      <c r="CU236" s="10" t="b">
        <f t="shared" si="328"/>
        <v>0</v>
      </c>
      <c r="CV236" s="10" t="b">
        <f t="shared" si="328"/>
        <v>0</v>
      </c>
      <c r="CW236" s="10" t="b">
        <f t="shared" si="328"/>
        <v>0</v>
      </c>
      <c r="CX236" s="10" t="b">
        <f t="shared" si="328"/>
        <v>0</v>
      </c>
      <c r="CY236" s="10" t="b">
        <f t="shared" si="328"/>
        <v>0</v>
      </c>
      <c r="CZ236" s="10" t="b">
        <f t="shared" si="328"/>
        <v>0</v>
      </c>
      <c r="DA236" s="10" t="b">
        <f t="shared" si="328"/>
        <v>0</v>
      </c>
      <c r="DB236" s="10" t="b">
        <f t="shared" si="328"/>
        <v>0</v>
      </c>
      <c r="DC236" s="10" t="b">
        <f t="shared" si="328"/>
        <v>0</v>
      </c>
      <c r="DD236" s="10" t="b">
        <f t="shared" si="328"/>
        <v>0</v>
      </c>
      <c r="DE236" s="10" t="b">
        <f t="shared" si="328"/>
        <v>0</v>
      </c>
      <c r="DF236" s="10" t="b">
        <f t="shared" si="328"/>
        <v>0</v>
      </c>
      <c r="DG236" s="10" t="b">
        <f t="shared" si="328"/>
        <v>0</v>
      </c>
      <c r="DH236" s="10" t="b">
        <f t="shared" si="328"/>
        <v>0</v>
      </c>
      <c r="DI236" s="10" t="b">
        <f t="shared" si="328"/>
        <v>0</v>
      </c>
      <c r="DJ236" s="10" t="b">
        <f t="shared" si="328"/>
        <v>0</v>
      </c>
      <c r="DK236" s="10" t="b">
        <f t="shared" si="328"/>
        <v>0</v>
      </c>
      <c r="DL236" s="10" t="b">
        <f t="shared" si="328"/>
        <v>0</v>
      </c>
      <c r="DM236" s="10" t="b">
        <f t="shared" si="328"/>
        <v>0</v>
      </c>
      <c r="DN236" s="10" t="b">
        <f t="shared" si="328"/>
        <v>0</v>
      </c>
      <c r="DO236" s="1">
        <f t="shared" si="239"/>
        <v>54</v>
      </c>
      <c r="DP236" s="1">
        <f t="shared" si="240"/>
        <v>1</v>
      </c>
      <c r="DR236" s="10" t="b">
        <f t="shared" ref="DR236:EL236" si="329">IF(AND(DR$216&gt;MIN($AY58:$AY59), DR$216&lt;MAX($AY58:$AY59)),IF((($AX59-$AX58)/($AY59-$AY58)*(DR$216-$AY58)+$AX58)&lt;DR$215,TRUE,FALSE))</f>
        <v>0</v>
      </c>
      <c r="DS236" s="10" t="b">
        <f t="shared" si="329"/>
        <v>0</v>
      </c>
      <c r="DT236" s="10" t="b">
        <f t="shared" si="329"/>
        <v>0</v>
      </c>
      <c r="DU236" s="10" t="b">
        <f t="shared" si="329"/>
        <v>0</v>
      </c>
      <c r="DV236" s="10" t="b">
        <f t="shared" si="329"/>
        <v>0</v>
      </c>
      <c r="DW236" s="10" t="b">
        <f t="shared" si="329"/>
        <v>0</v>
      </c>
      <c r="DX236" s="10" t="b">
        <f t="shared" si="329"/>
        <v>0</v>
      </c>
      <c r="DY236" s="10" t="b">
        <f t="shared" si="329"/>
        <v>0</v>
      </c>
      <c r="DZ236" s="10" t="b">
        <f t="shared" si="329"/>
        <v>0</v>
      </c>
      <c r="EA236" s="10" t="b">
        <f t="shared" si="329"/>
        <v>0</v>
      </c>
      <c r="EB236" s="10" t="b">
        <f t="shared" si="329"/>
        <v>0</v>
      </c>
      <c r="EC236" s="10" t="b">
        <f t="shared" si="329"/>
        <v>0</v>
      </c>
      <c r="ED236" s="10" t="b">
        <f t="shared" si="329"/>
        <v>0</v>
      </c>
      <c r="EE236" s="10" t="b">
        <f t="shared" si="329"/>
        <v>0</v>
      </c>
      <c r="EF236" s="10" t="b">
        <f t="shared" si="329"/>
        <v>0</v>
      </c>
      <c r="EG236" s="10" t="b">
        <f t="shared" si="329"/>
        <v>0</v>
      </c>
      <c r="EH236" s="10" t="b">
        <f t="shared" si="329"/>
        <v>0</v>
      </c>
      <c r="EI236" s="10" t="b">
        <f t="shared" si="329"/>
        <v>0</v>
      </c>
      <c r="EJ236" s="10" t="b">
        <f t="shared" si="329"/>
        <v>0</v>
      </c>
      <c r="EK236" s="10" t="b">
        <f t="shared" si="329"/>
        <v>0</v>
      </c>
      <c r="EL236" s="10" t="b">
        <f t="shared" si="329"/>
        <v>0</v>
      </c>
      <c r="EM236" s="10" t="b">
        <f t="shared" si="289"/>
        <v>0</v>
      </c>
      <c r="EN236" s="10" t="b">
        <f t="shared" si="289"/>
        <v>0</v>
      </c>
      <c r="EO236" s="10" t="b">
        <f t="shared" si="289"/>
        <v>0</v>
      </c>
      <c r="EP236" s="10" t="b">
        <f t="shared" si="289"/>
        <v>0</v>
      </c>
      <c r="EQ236" s="10" t="b">
        <f t="shared" si="289"/>
        <v>0</v>
      </c>
      <c r="ER236" s="1">
        <f t="shared" si="242"/>
        <v>169</v>
      </c>
      <c r="ES236" s="1" t="e">
        <f t="shared" si="243"/>
        <v>#N/A</v>
      </c>
    </row>
    <row r="237" spans="2:149" hidden="1" x14ac:dyDescent="0.3">
      <c r="B237" s="49"/>
      <c r="C237" s="49"/>
      <c r="D237" s="49"/>
      <c r="E237" s="49"/>
      <c r="F237" s="49"/>
      <c r="G237" s="49"/>
      <c r="H237" s="49"/>
      <c r="I237" s="49"/>
      <c r="J237" s="1">
        <v>20</v>
      </c>
      <c r="K237" s="10" t="b">
        <f t="shared" si="232"/>
        <v>0</v>
      </c>
      <c r="L237" s="10" t="b">
        <f t="shared" ref="L237:Y237" si="330">IF($AT59&gt;L$215,IF($AU59&lt;L$216,IF($AU60&gt;L$216,TRUE,FALSE),IF($AU60&lt;L$216,TRUE,FALSE)),FALSE)</f>
        <v>0</v>
      </c>
      <c r="M237" s="10" t="b">
        <f t="shared" si="330"/>
        <v>0</v>
      </c>
      <c r="N237" s="10" t="b">
        <f t="shared" si="330"/>
        <v>0</v>
      </c>
      <c r="O237" s="10" t="b">
        <f t="shared" si="330"/>
        <v>0</v>
      </c>
      <c r="P237" s="10" t="b">
        <f t="shared" si="330"/>
        <v>0</v>
      </c>
      <c r="Q237" s="10" t="b">
        <f t="shared" si="330"/>
        <v>0</v>
      </c>
      <c r="R237" s="10" t="b">
        <f t="shared" si="330"/>
        <v>0</v>
      </c>
      <c r="S237" s="10" t="b">
        <f t="shared" si="330"/>
        <v>0</v>
      </c>
      <c r="T237" s="10" t="b">
        <f t="shared" si="330"/>
        <v>0</v>
      </c>
      <c r="U237" s="10" t="b">
        <f t="shared" si="330"/>
        <v>0</v>
      </c>
      <c r="V237" s="10" t="b">
        <f t="shared" si="330"/>
        <v>0</v>
      </c>
      <c r="W237" s="10" t="b">
        <f t="shared" si="330"/>
        <v>0</v>
      </c>
      <c r="X237" s="10" t="b">
        <f t="shared" si="330"/>
        <v>0</v>
      </c>
      <c r="Y237" s="10" t="b">
        <f t="shared" si="330"/>
        <v>0</v>
      </c>
      <c r="Z237" s="10" t="b">
        <f t="shared" ref="Z237:BE237" si="331">IF(AND(Z$216&gt;MIN($AU59:$AU60), Z$216&lt;MAX($AU59:$AU60)),IF((($AT60-$AT59)/($AU60-$AU59)*(Z$216-$AU59)+$AT59)&lt;Z$215,TRUE,FALSE))</f>
        <v>0</v>
      </c>
      <c r="AA237" s="10" t="b">
        <f t="shared" si="331"/>
        <v>0</v>
      </c>
      <c r="AB237" s="10" t="b">
        <f t="shared" si="331"/>
        <v>0</v>
      </c>
      <c r="AC237" s="10" t="b">
        <f t="shared" si="331"/>
        <v>0</v>
      </c>
      <c r="AD237" s="10" t="b">
        <f t="shared" si="331"/>
        <v>0</v>
      </c>
      <c r="AE237" s="10" t="b">
        <f t="shared" si="331"/>
        <v>0</v>
      </c>
      <c r="AF237" s="10" t="b">
        <f t="shared" si="331"/>
        <v>0</v>
      </c>
      <c r="AG237" s="10" t="b">
        <f t="shared" si="331"/>
        <v>0</v>
      </c>
      <c r="AH237" s="10" t="b">
        <f t="shared" si="331"/>
        <v>0</v>
      </c>
      <c r="AI237" s="10" t="b">
        <f t="shared" si="331"/>
        <v>0</v>
      </c>
      <c r="AJ237" s="10" t="b">
        <f t="shared" si="331"/>
        <v>0</v>
      </c>
      <c r="AK237" s="10" t="b">
        <f t="shared" si="331"/>
        <v>0</v>
      </c>
      <c r="AL237" s="10" t="b">
        <f t="shared" si="331"/>
        <v>0</v>
      </c>
      <c r="AM237" s="10" t="b">
        <f t="shared" si="331"/>
        <v>0</v>
      </c>
      <c r="AN237" s="10" t="b">
        <f t="shared" si="331"/>
        <v>0</v>
      </c>
      <c r="AO237" s="10" t="b">
        <f t="shared" si="331"/>
        <v>0</v>
      </c>
      <c r="AP237" s="10" t="b">
        <f t="shared" si="331"/>
        <v>0</v>
      </c>
      <c r="AQ237" s="10" t="b">
        <f t="shared" si="331"/>
        <v>0</v>
      </c>
      <c r="AR237" s="10" t="b">
        <f t="shared" si="331"/>
        <v>0</v>
      </c>
      <c r="AS237" s="10" t="b">
        <f t="shared" si="331"/>
        <v>0</v>
      </c>
      <c r="AT237" s="10" t="b">
        <f t="shared" si="331"/>
        <v>0</v>
      </c>
      <c r="AU237" s="10" t="b">
        <f t="shared" si="331"/>
        <v>0</v>
      </c>
      <c r="AV237" s="10" t="b">
        <f t="shared" si="331"/>
        <v>0</v>
      </c>
      <c r="AW237" s="10" t="b">
        <f t="shared" si="331"/>
        <v>0</v>
      </c>
      <c r="AX237" s="10" t="b">
        <f t="shared" si="331"/>
        <v>0</v>
      </c>
      <c r="AY237" s="10" t="b">
        <f t="shared" si="331"/>
        <v>0</v>
      </c>
      <c r="AZ237" s="10" t="b">
        <f t="shared" si="331"/>
        <v>0</v>
      </c>
      <c r="BA237" s="10" t="b">
        <f t="shared" si="331"/>
        <v>0</v>
      </c>
      <c r="BB237" s="10" t="b">
        <f t="shared" si="331"/>
        <v>0</v>
      </c>
      <c r="BC237" s="10" t="b">
        <f t="shared" si="331"/>
        <v>0</v>
      </c>
      <c r="BD237" s="10" t="b">
        <f t="shared" si="331"/>
        <v>0</v>
      </c>
      <c r="BE237" s="10" t="b">
        <f t="shared" si="331"/>
        <v>0</v>
      </c>
      <c r="BF237" s="10" t="b">
        <f t="shared" ref="BF237:CH237" si="332">IF(AND(BF$216&gt;MIN($AU59:$AU60), BF$216&lt;MAX($AU59:$AU60)),IF((($AT60-$AT59)/($AU60-$AU59)*(BF$216-$AU59)+$AT59)&lt;BF$215,TRUE,FALSE))</f>
        <v>0</v>
      </c>
      <c r="BG237" s="10" t="b">
        <f t="shared" si="332"/>
        <v>0</v>
      </c>
      <c r="BH237" s="10" t="b">
        <f t="shared" si="332"/>
        <v>0</v>
      </c>
      <c r="BI237" s="10" t="b">
        <f t="shared" si="332"/>
        <v>0</v>
      </c>
      <c r="BJ237" s="10" t="b">
        <f t="shared" si="332"/>
        <v>0</v>
      </c>
      <c r="BK237" s="10" t="b">
        <f t="shared" si="332"/>
        <v>0</v>
      </c>
      <c r="BL237" s="10" t="b">
        <f t="shared" si="332"/>
        <v>0</v>
      </c>
      <c r="BM237" s="10" t="b">
        <f t="shared" si="332"/>
        <v>0</v>
      </c>
      <c r="BN237" s="10" t="b">
        <f t="shared" si="332"/>
        <v>0</v>
      </c>
      <c r="BO237" s="10" t="b">
        <f t="shared" si="332"/>
        <v>0</v>
      </c>
      <c r="BP237" s="10" t="b">
        <f t="shared" si="332"/>
        <v>0</v>
      </c>
      <c r="BQ237" s="10" t="b">
        <f t="shared" si="332"/>
        <v>0</v>
      </c>
      <c r="BR237" s="10" t="b">
        <f t="shared" si="332"/>
        <v>0</v>
      </c>
      <c r="BS237" s="10" t="b">
        <f t="shared" si="332"/>
        <v>0</v>
      </c>
      <c r="BT237" s="10" t="b">
        <f t="shared" si="332"/>
        <v>0</v>
      </c>
      <c r="BU237" s="10" t="b">
        <f t="shared" si="332"/>
        <v>0</v>
      </c>
      <c r="BV237" s="10" t="b">
        <f t="shared" si="332"/>
        <v>0</v>
      </c>
      <c r="BW237" s="10" t="b">
        <f t="shared" si="332"/>
        <v>0</v>
      </c>
      <c r="BX237" s="10" t="b">
        <f t="shared" si="332"/>
        <v>0</v>
      </c>
      <c r="BY237" s="10" t="b">
        <f t="shared" si="332"/>
        <v>0</v>
      </c>
      <c r="BZ237" s="10" t="b">
        <f t="shared" si="332"/>
        <v>0</v>
      </c>
      <c r="CA237" s="10" t="b">
        <f t="shared" si="332"/>
        <v>0</v>
      </c>
      <c r="CB237" s="10" t="b">
        <f t="shared" si="332"/>
        <v>0</v>
      </c>
      <c r="CC237" s="10" t="b">
        <f t="shared" si="332"/>
        <v>0</v>
      </c>
      <c r="CD237" s="10" t="b">
        <f t="shared" si="332"/>
        <v>0</v>
      </c>
      <c r="CE237" s="10" t="b">
        <f t="shared" si="332"/>
        <v>0</v>
      </c>
      <c r="CF237" s="10" t="b">
        <f t="shared" si="332"/>
        <v>0</v>
      </c>
      <c r="CG237" s="10" t="b">
        <f t="shared" si="332"/>
        <v>0</v>
      </c>
      <c r="CH237" s="10" t="b">
        <f t="shared" si="332"/>
        <v>0</v>
      </c>
      <c r="CI237" s="1">
        <f t="shared" si="236"/>
        <v>20</v>
      </c>
      <c r="CJ237" s="1" t="e">
        <f t="shared" si="237"/>
        <v>#N/A</v>
      </c>
      <c r="CL237" s="10" t="b">
        <f t="shared" ref="CL237:DN237" si="333">IF(AND(CL$216&gt;MIN($AU59:$AU60), CL$216&lt;MAX($AU59:$AU60)),IF((($AT60-$AT59)/($AU60-$AU59)*(CL$216-$AU59)+$AT59)&lt;CL$215,TRUE,FALSE))</f>
        <v>0</v>
      </c>
      <c r="CM237" s="10" t="b">
        <f t="shared" si="333"/>
        <v>0</v>
      </c>
      <c r="CN237" s="10" t="b">
        <f t="shared" si="333"/>
        <v>0</v>
      </c>
      <c r="CO237" s="10" t="b">
        <f t="shared" si="333"/>
        <v>0</v>
      </c>
      <c r="CP237" s="10" t="b">
        <f t="shared" si="333"/>
        <v>0</v>
      </c>
      <c r="CQ237" s="10" t="b">
        <f t="shared" si="333"/>
        <v>0</v>
      </c>
      <c r="CR237" s="10" t="b">
        <f t="shared" si="333"/>
        <v>0</v>
      </c>
      <c r="CS237" s="10" t="b">
        <f t="shared" si="333"/>
        <v>0</v>
      </c>
      <c r="CT237" s="10" t="b">
        <f t="shared" si="333"/>
        <v>0</v>
      </c>
      <c r="CU237" s="10" t="b">
        <f t="shared" si="333"/>
        <v>0</v>
      </c>
      <c r="CV237" s="10" t="b">
        <f t="shared" si="333"/>
        <v>0</v>
      </c>
      <c r="CW237" s="10" t="b">
        <f t="shared" si="333"/>
        <v>0</v>
      </c>
      <c r="CX237" s="10" t="b">
        <f t="shared" si="333"/>
        <v>0</v>
      </c>
      <c r="CY237" s="10" t="b">
        <f t="shared" si="333"/>
        <v>0</v>
      </c>
      <c r="CZ237" s="10" t="b">
        <f t="shared" si="333"/>
        <v>0</v>
      </c>
      <c r="DA237" s="10" t="b">
        <f t="shared" si="333"/>
        <v>0</v>
      </c>
      <c r="DB237" s="10" t="b">
        <f t="shared" si="333"/>
        <v>0</v>
      </c>
      <c r="DC237" s="10" t="b">
        <f t="shared" si="333"/>
        <v>0</v>
      </c>
      <c r="DD237" s="10" t="b">
        <f t="shared" si="333"/>
        <v>0</v>
      </c>
      <c r="DE237" s="10" t="b">
        <f t="shared" si="333"/>
        <v>0</v>
      </c>
      <c r="DF237" s="10" t="b">
        <f t="shared" si="333"/>
        <v>0</v>
      </c>
      <c r="DG237" s="10" t="b">
        <f t="shared" si="333"/>
        <v>0</v>
      </c>
      <c r="DH237" s="10" t="b">
        <f t="shared" si="333"/>
        <v>0</v>
      </c>
      <c r="DI237" s="10" t="b">
        <f t="shared" si="333"/>
        <v>0</v>
      </c>
      <c r="DJ237" s="10" t="b">
        <f t="shared" si="333"/>
        <v>0</v>
      </c>
      <c r="DK237" s="10" t="b">
        <f t="shared" si="333"/>
        <v>0</v>
      </c>
      <c r="DL237" s="10" t="b">
        <f t="shared" si="333"/>
        <v>0</v>
      </c>
      <c r="DM237" s="10" t="b">
        <f t="shared" si="333"/>
        <v>0</v>
      </c>
      <c r="DN237" s="10" t="b">
        <f t="shared" si="333"/>
        <v>0</v>
      </c>
      <c r="DO237" s="1">
        <f t="shared" si="239"/>
        <v>55</v>
      </c>
      <c r="DP237" s="1">
        <f t="shared" si="240"/>
        <v>1</v>
      </c>
      <c r="DR237" s="10" t="b">
        <f t="shared" ref="DR237:EL237" si="334">IF(AND(DR$216&gt;MIN($AY59:$AY60), DR$216&lt;MAX($AY59:$AY60)),IF((($AX60-$AX59)/($AY60-$AY59)*(DR$216-$AY59)+$AX59)&lt;DR$215,TRUE,FALSE))</f>
        <v>0</v>
      </c>
      <c r="DS237" s="10" t="b">
        <f t="shared" si="334"/>
        <v>0</v>
      </c>
      <c r="DT237" s="10" t="b">
        <f t="shared" si="334"/>
        <v>0</v>
      </c>
      <c r="DU237" s="10" t="b">
        <f t="shared" si="334"/>
        <v>0</v>
      </c>
      <c r="DV237" s="10" t="b">
        <f t="shared" si="334"/>
        <v>0</v>
      </c>
      <c r="DW237" s="10" t="b">
        <f t="shared" si="334"/>
        <v>0</v>
      </c>
      <c r="DX237" s="10" t="b">
        <f t="shared" si="334"/>
        <v>0</v>
      </c>
      <c r="DY237" s="10" t="b">
        <f t="shared" si="334"/>
        <v>0</v>
      </c>
      <c r="DZ237" s="10" t="b">
        <f t="shared" si="334"/>
        <v>0</v>
      </c>
      <c r="EA237" s="10" t="b">
        <f t="shared" si="334"/>
        <v>0</v>
      </c>
      <c r="EB237" s="10" t="b">
        <f t="shared" si="334"/>
        <v>0</v>
      </c>
      <c r="EC237" s="10" t="b">
        <f t="shared" si="334"/>
        <v>0</v>
      </c>
      <c r="ED237" s="10" t="b">
        <f t="shared" si="334"/>
        <v>0</v>
      </c>
      <c r="EE237" s="10" t="b">
        <f t="shared" si="334"/>
        <v>0</v>
      </c>
      <c r="EF237" s="10" t="b">
        <f t="shared" si="334"/>
        <v>0</v>
      </c>
      <c r="EG237" s="10" t="b">
        <f t="shared" si="334"/>
        <v>0</v>
      </c>
      <c r="EH237" s="10" t="b">
        <f t="shared" si="334"/>
        <v>0</v>
      </c>
      <c r="EI237" s="10" t="b">
        <f t="shared" si="334"/>
        <v>0</v>
      </c>
      <c r="EJ237" s="10" t="b">
        <f t="shared" si="334"/>
        <v>0</v>
      </c>
      <c r="EK237" s="10" t="b">
        <f t="shared" si="334"/>
        <v>0</v>
      </c>
      <c r="EL237" s="10" t="b">
        <f t="shared" si="334"/>
        <v>0</v>
      </c>
      <c r="EM237" s="10" t="b">
        <f t="shared" si="289"/>
        <v>0</v>
      </c>
      <c r="EN237" s="10" t="b">
        <f t="shared" si="289"/>
        <v>0</v>
      </c>
      <c r="EO237" s="10" t="b">
        <f t="shared" si="289"/>
        <v>0</v>
      </c>
      <c r="EP237" s="10" t="b">
        <f t="shared" si="289"/>
        <v>0</v>
      </c>
      <c r="EQ237" s="10" t="b">
        <f t="shared" si="289"/>
        <v>0</v>
      </c>
      <c r="ER237" s="1">
        <f t="shared" si="242"/>
        <v>170</v>
      </c>
      <c r="ES237" s="1" t="e">
        <f t="shared" si="243"/>
        <v>#N/A</v>
      </c>
    </row>
    <row r="238" spans="2:149" hidden="1" x14ac:dyDescent="0.3">
      <c r="B238" s="49"/>
      <c r="C238" s="49"/>
      <c r="D238" s="49"/>
      <c r="E238" s="49"/>
      <c r="F238" s="49"/>
      <c r="G238" s="49"/>
      <c r="H238" s="49"/>
      <c r="I238" s="49"/>
      <c r="J238" s="1">
        <v>21</v>
      </c>
      <c r="K238" s="10" t="b">
        <f t="shared" si="232"/>
        <v>0</v>
      </c>
      <c r="L238" s="10" t="b">
        <f t="shared" ref="L238:Y238" si="335">IF($AT60&gt;L$215,IF($AU60&lt;L$216,IF($AU61&gt;L$216,TRUE,FALSE),IF($AU61&lt;L$216,TRUE,FALSE)),FALSE)</f>
        <v>0</v>
      </c>
      <c r="M238" s="10" t="b">
        <f t="shared" si="335"/>
        <v>0</v>
      </c>
      <c r="N238" s="10" t="b">
        <f t="shared" si="335"/>
        <v>0</v>
      </c>
      <c r="O238" s="10" t="b">
        <f t="shared" si="335"/>
        <v>0</v>
      </c>
      <c r="P238" s="10" t="b">
        <f t="shared" si="335"/>
        <v>1</v>
      </c>
      <c r="Q238" s="10" t="b">
        <f t="shared" si="335"/>
        <v>0</v>
      </c>
      <c r="R238" s="10" t="b">
        <f t="shared" si="335"/>
        <v>0</v>
      </c>
      <c r="S238" s="10" t="b">
        <f t="shared" si="335"/>
        <v>0</v>
      </c>
      <c r="T238" s="10" t="b">
        <f t="shared" si="335"/>
        <v>0</v>
      </c>
      <c r="U238" s="10" t="b">
        <f t="shared" si="335"/>
        <v>0</v>
      </c>
      <c r="V238" s="10" t="b">
        <f t="shared" si="335"/>
        <v>0</v>
      </c>
      <c r="W238" s="10" t="b">
        <f t="shared" si="335"/>
        <v>0</v>
      </c>
      <c r="X238" s="10" t="b">
        <f t="shared" si="335"/>
        <v>0</v>
      </c>
      <c r="Y238" s="10" t="b">
        <f t="shared" si="335"/>
        <v>0</v>
      </c>
      <c r="Z238" s="10" t="b">
        <f t="shared" ref="Z238:BE238" si="336">IF(AND(Z$216&gt;MIN($AU60:$AU61), Z$216&lt;MAX($AU60:$AU61)),IF((($AT61-$AT60)/($AU61-$AU60)*(Z$216-$AU60)+$AT60)&lt;Z$215,TRUE,FALSE))</f>
        <v>0</v>
      </c>
      <c r="AA238" s="10" t="b">
        <f t="shared" si="336"/>
        <v>0</v>
      </c>
      <c r="AB238" s="10" t="b">
        <f t="shared" si="336"/>
        <v>0</v>
      </c>
      <c r="AC238" s="10" t="b">
        <f t="shared" si="336"/>
        <v>0</v>
      </c>
      <c r="AD238" s="10" t="b">
        <f t="shared" si="336"/>
        <v>0</v>
      </c>
      <c r="AE238" s="10" t="b">
        <f t="shared" si="336"/>
        <v>0</v>
      </c>
      <c r="AF238" s="10" t="b">
        <f t="shared" si="336"/>
        <v>0</v>
      </c>
      <c r="AG238" s="10" t="b">
        <f t="shared" si="336"/>
        <v>0</v>
      </c>
      <c r="AH238" s="10" t="b">
        <f t="shared" si="336"/>
        <v>0</v>
      </c>
      <c r="AI238" s="10" t="b">
        <f t="shared" si="336"/>
        <v>0</v>
      </c>
      <c r="AJ238" s="10" t="b">
        <f t="shared" si="336"/>
        <v>0</v>
      </c>
      <c r="AK238" s="10" t="b">
        <f t="shared" si="336"/>
        <v>0</v>
      </c>
      <c r="AL238" s="10" t="b">
        <f t="shared" si="336"/>
        <v>0</v>
      </c>
      <c r="AM238" s="10" t="b">
        <f t="shared" si="336"/>
        <v>0</v>
      </c>
      <c r="AN238" s="10" t="b">
        <f t="shared" si="336"/>
        <v>0</v>
      </c>
      <c r="AO238" s="10" t="b">
        <f t="shared" si="336"/>
        <v>0</v>
      </c>
      <c r="AP238" s="10" t="b">
        <f t="shared" si="336"/>
        <v>0</v>
      </c>
      <c r="AQ238" s="10" t="b">
        <f t="shared" si="336"/>
        <v>0</v>
      </c>
      <c r="AR238" s="10" t="b">
        <f t="shared" si="336"/>
        <v>0</v>
      </c>
      <c r="AS238" s="10" t="b">
        <f t="shared" si="336"/>
        <v>0</v>
      </c>
      <c r="AT238" s="10" t="b">
        <f t="shared" si="336"/>
        <v>0</v>
      </c>
      <c r="AU238" s="10" t="b">
        <f t="shared" si="336"/>
        <v>0</v>
      </c>
      <c r="AV238" s="10" t="b">
        <f t="shared" si="336"/>
        <v>0</v>
      </c>
      <c r="AW238" s="10" t="b">
        <f t="shared" si="336"/>
        <v>0</v>
      </c>
      <c r="AX238" s="10" t="b">
        <f t="shared" si="336"/>
        <v>0</v>
      </c>
      <c r="AY238" s="10" t="b">
        <f t="shared" si="336"/>
        <v>0</v>
      </c>
      <c r="AZ238" s="10" t="b">
        <f t="shared" si="336"/>
        <v>0</v>
      </c>
      <c r="BA238" s="10" t="b">
        <f t="shared" si="336"/>
        <v>0</v>
      </c>
      <c r="BB238" s="10" t="b">
        <f t="shared" si="336"/>
        <v>0</v>
      </c>
      <c r="BC238" s="10" t="b">
        <f t="shared" si="336"/>
        <v>0</v>
      </c>
      <c r="BD238" s="10" t="b">
        <f t="shared" si="336"/>
        <v>0</v>
      </c>
      <c r="BE238" s="10" t="b">
        <f t="shared" si="336"/>
        <v>0</v>
      </c>
      <c r="BF238" s="10" t="b">
        <f t="shared" ref="BF238:CH238" si="337">IF(AND(BF$216&gt;MIN($AU60:$AU61), BF$216&lt;MAX($AU60:$AU61)),IF((($AT61-$AT60)/($AU61-$AU60)*(BF$216-$AU60)+$AT60)&lt;BF$215,TRUE,FALSE))</f>
        <v>0</v>
      </c>
      <c r="BG238" s="10" t="b">
        <f t="shared" si="337"/>
        <v>0</v>
      </c>
      <c r="BH238" s="10" t="b">
        <f t="shared" si="337"/>
        <v>0</v>
      </c>
      <c r="BI238" s="10" t="b">
        <f t="shared" si="337"/>
        <v>0</v>
      </c>
      <c r="BJ238" s="10" t="b">
        <f t="shared" si="337"/>
        <v>0</v>
      </c>
      <c r="BK238" s="10" t="b">
        <f t="shared" si="337"/>
        <v>0</v>
      </c>
      <c r="BL238" s="10" t="b">
        <f t="shared" si="337"/>
        <v>0</v>
      </c>
      <c r="BM238" s="10" t="b">
        <f t="shared" si="337"/>
        <v>0</v>
      </c>
      <c r="BN238" s="10" t="b">
        <f t="shared" si="337"/>
        <v>0</v>
      </c>
      <c r="BO238" s="10" t="b">
        <f t="shared" si="337"/>
        <v>0</v>
      </c>
      <c r="BP238" s="10" t="b">
        <f t="shared" si="337"/>
        <v>0</v>
      </c>
      <c r="BQ238" s="10" t="b">
        <f t="shared" si="337"/>
        <v>0</v>
      </c>
      <c r="BR238" s="10" t="b">
        <f t="shared" si="337"/>
        <v>0</v>
      </c>
      <c r="BS238" s="10" t="b">
        <f t="shared" si="337"/>
        <v>0</v>
      </c>
      <c r="BT238" s="10" t="b">
        <f t="shared" si="337"/>
        <v>0</v>
      </c>
      <c r="BU238" s="10" t="b">
        <f t="shared" si="337"/>
        <v>0</v>
      </c>
      <c r="BV238" s="10" t="b">
        <f t="shared" si="337"/>
        <v>0</v>
      </c>
      <c r="BW238" s="10" t="b">
        <f t="shared" si="337"/>
        <v>0</v>
      </c>
      <c r="BX238" s="10" t="b">
        <f t="shared" si="337"/>
        <v>0</v>
      </c>
      <c r="BY238" s="10" t="b">
        <f t="shared" si="337"/>
        <v>0</v>
      </c>
      <c r="BZ238" s="10" t="b">
        <f t="shared" si="337"/>
        <v>0</v>
      </c>
      <c r="CA238" s="10" t="b">
        <f t="shared" si="337"/>
        <v>0</v>
      </c>
      <c r="CB238" s="10" t="b">
        <f t="shared" si="337"/>
        <v>0</v>
      </c>
      <c r="CC238" s="10" t="b">
        <f t="shared" si="337"/>
        <v>0</v>
      </c>
      <c r="CD238" s="10" t="b">
        <f t="shared" si="337"/>
        <v>0</v>
      </c>
      <c r="CE238" s="10" t="b">
        <f t="shared" si="337"/>
        <v>0</v>
      </c>
      <c r="CF238" s="10" t="b">
        <f t="shared" si="337"/>
        <v>0</v>
      </c>
      <c r="CG238" s="10" t="b">
        <f t="shared" si="337"/>
        <v>0</v>
      </c>
      <c r="CH238" s="10" t="b">
        <f t="shared" si="337"/>
        <v>0</v>
      </c>
      <c r="CI238" s="1">
        <f t="shared" si="236"/>
        <v>21</v>
      </c>
      <c r="CJ238" s="1" t="e">
        <f t="shared" si="237"/>
        <v>#N/A</v>
      </c>
      <c r="CL238" s="10" t="b">
        <f t="shared" ref="CL238:DN238" si="338">IF(AND(CL$216&gt;MIN($AU60:$AU61), CL$216&lt;MAX($AU60:$AU61)),IF((($AT61-$AT60)/($AU61-$AU60)*(CL$216-$AU60)+$AT60)&lt;CL$215,TRUE,FALSE))</f>
        <v>0</v>
      </c>
      <c r="CM238" s="10" t="b">
        <f t="shared" si="338"/>
        <v>0</v>
      </c>
      <c r="CN238" s="10" t="b">
        <f t="shared" si="338"/>
        <v>0</v>
      </c>
      <c r="CO238" s="10" t="b">
        <f t="shared" si="338"/>
        <v>0</v>
      </c>
      <c r="CP238" s="10" t="b">
        <f t="shared" si="338"/>
        <v>0</v>
      </c>
      <c r="CQ238" s="10" t="b">
        <f t="shared" si="338"/>
        <v>0</v>
      </c>
      <c r="CR238" s="10" t="b">
        <f t="shared" si="338"/>
        <v>0</v>
      </c>
      <c r="CS238" s="10" t="b">
        <f t="shared" si="338"/>
        <v>0</v>
      </c>
      <c r="CT238" s="10" t="b">
        <f t="shared" si="338"/>
        <v>0</v>
      </c>
      <c r="CU238" s="10" t="b">
        <f t="shared" si="338"/>
        <v>0</v>
      </c>
      <c r="CV238" s="10" t="b">
        <f t="shared" si="338"/>
        <v>0</v>
      </c>
      <c r="CW238" s="10" t="b">
        <f t="shared" si="338"/>
        <v>0</v>
      </c>
      <c r="CX238" s="10" t="b">
        <f t="shared" si="338"/>
        <v>0</v>
      </c>
      <c r="CY238" s="10" t="b">
        <f t="shared" si="338"/>
        <v>0</v>
      </c>
      <c r="CZ238" s="10" t="b">
        <f t="shared" si="338"/>
        <v>0</v>
      </c>
      <c r="DA238" s="10" t="b">
        <f t="shared" si="338"/>
        <v>0</v>
      </c>
      <c r="DB238" s="10" t="b">
        <f t="shared" si="338"/>
        <v>0</v>
      </c>
      <c r="DC238" s="10" t="b">
        <f t="shared" si="338"/>
        <v>0</v>
      </c>
      <c r="DD238" s="10" t="b">
        <f t="shared" si="338"/>
        <v>0</v>
      </c>
      <c r="DE238" s="10" t="b">
        <f t="shared" si="338"/>
        <v>0</v>
      </c>
      <c r="DF238" s="10" t="b">
        <f t="shared" si="338"/>
        <v>0</v>
      </c>
      <c r="DG238" s="10" t="b">
        <f t="shared" si="338"/>
        <v>0</v>
      </c>
      <c r="DH238" s="10" t="b">
        <f t="shared" si="338"/>
        <v>0</v>
      </c>
      <c r="DI238" s="10" t="b">
        <f t="shared" si="338"/>
        <v>0</v>
      </c>
      <c r="DJ238" s="10" t="b">
        <f t="shared" si="338"/>
        <v>0</v>
      </c>
      <c r="DK238" s="10" t="b">
        <f t="shared" si="338"/>
        <v>0</v>
      </c>
      <c r="DL238" s="10" t="b">
        <f t="shared" si="338"/>
        <v>0</v>
      </c>
      <c r="DM238" s="10" t="b">
        <f t="shared" si="338"/>
        <v>0</v>
      </c>
      <c r="DN238" s="10" t="b">
        <f t="shared" si="338"/>
        <v>0</v>
      </c>
      <c r="DO238" s="1">
        <f t="shared" si="239"/>
        <v>56</v>
      </c>
      <c r="DP238" s="1">
        <f t="shared" si="240"/>
        <v>1</v>
      </c>
      <c r="DR238" s="10" t="b">
        <f t="shared" ref="DR238:EL238" si="339">IF(AND(DR$216&gt;MIN($AY60:$AY61), DR$216&lt;MAX($AY60:$AY61)),IF((($AX61-$AX60)/($AY61-$AY60)*(DR$216-$AY60)+$AX60)&lt;DR$215,TRUE,FALSE))</f>
        <v>0</v>
      </c>
      <c r="DS238" s="10" t="b">
        <f t="shared" si="339"/>
        <v>0</v>
      </c>
      <c r="DT238" s="10" t="b">
        <f t="shared" si="339"/>
        <v>0</v>
      </c>
      <c r="DU238" s="10" t="b">
        <f t="shared" si="339"/>
        <v>0</v>
      </c>
      <c r="DV238" s="10" t="b">
        <f t="shared" si="339"/>
        <v>0</v>
      </c>
      <c r="DW238" s="10" t="b">
        <f t="shared" si="339"/>
        <v>0</v>
      </c>
      <c r="DX238" s="10" t="b">
        <f t="shared" si="339"/>
        <v>0</v>
      </c>
      <c r="DY238" s="10" t="b">
        <f t="shared" si="339"/>
        <v>0</v>
      </c>
      <c r="DZ238" s="10" t="b">
        <f t="shared" si="339"/>
        <v>0</v>
      </c>
      <c r="EA238" s="10" t="b">
        <f t="shared" si="339"/>
        <v>0</v>
      </c>
      <c r="EB238" s="10" t="b">
        <f t="shared" si="339"/>
        <v>0</v>
      </c>
      <c r="EC238" s="10" t="b">
        <f t="shared" si="339"/>
        <v>0</v>
      </c>
      <c r="ED238" s="10" t="b">
        <f t="shared" si="339"/>
        <v>0</v>
      </c>
      <c r="EE238" s="10" t="b">
        <f t="shared" si="339"/>
        <v>0</v>
      </c>
      <c r="EF238" s="10" t="b">
        <f t="shared" si="339"/>
        <v>0</v>
      </c>
      <c r="EG238" s="10" t="b">
        <f t="shared" si="339"/>
        <v>0</v>
      </c>
      <c r="EH238" s="10" t="b">
        <f t="shared" si="339"/>
        <v>0</v>
      </c>
      <c r="EI238" s="10" t="b">
        <f t="shared" si="339"/>
        <v>0</v>
      </c>
      <c r="EJ238" s="10" t="b">
        <f t="shared" si="339"/>
        <v>0</v>
      </c>
      <c r="EK238" s="10" t="b">
        <f t="shared" si="339"/>
        <v>0</v>
      </c>
      <c r="EL238" s="10" t="b">
        <f t="shared" si="339"/>
        <v>0</v>
      </c>
      <c r="EM238" s="10" t="b">
        <f t="shared" ref="EM238:EQ247" si="340">IF(AND(EM$216&gt;MIN($AW60:$AW61), EM$216&lt;MAX($AW60:$AW61)),IF((($AV61-$AV60)/($AW61-$AW60)*(EM$216-$AW60)+$AV60)&lt;EM$215,TRUE,FALSE))</f>
        <v>0</v>
      </c>
      <c r="EN238" s="10" t="b">
        <f t="shared" si="340"/>
        <v>0</v>
      </c>
      <c r="EO238" s="10" t="b">
        <f t="shared" si="340"/>
        <v>0</v>
      </c>
      <c r="EP238" s="10" t="b">
        <f t="shared" si="340"/>
        <v>0</v>
      </c>
      <c r="EQ238" s="10" t="b">
        <f t="shared" si="340"/>
        <v>0</v>
      </c>
      <c r="ER238" s="1">
        <f t="shared" si="242"/>
        <v>171</v>
      </c>
      <c r="ES238" s="1" t="e">
        <f t="shared" si="243"/>
        <v>#N/A</v>
      </c>
    </row>
    <row r="239" spans="2:149" hidden="1" x14ac:dyDescent="0.3">
      <c r="B239" s="49"/>
      <c r="C239" s="49"/>
      <c r="D239" s="49"/>
      <c r="E239" s="49"/>
      <c r="F239" s="49"/>
      <c r="G239" s="49"/>
      <c r="H239" s="49"/>
      <c r="I239" s="49"/>
      <c r="J239" s="1">
        <v>22</v>
      </c>
      <c r="K239" s="10" t="b">
        <f t="shared" si="232"/>
        <v>0</v>
      </c>
      <c r="L239" s="10" t="b">
        <f t="shared" ref="L239:Y239" si="341">IF($AT61&gt;L$215,IF($AU61&lt;L$216,IF($AU62&gt;L$216,TRUE,FALSE),IF($AU62&lt;L$216,TRUE,FALSE)),FALSE)</f>
        <v>0</v>
      </c>
      <c r="M239" s="10" t="b">
        <f t="shared" si="341"/>
        <v>0</v>
      </c>
      <c r="N239" s="10" t="b">
        <f t="shared" si="341"/>
        <v>0</v>
      </c>
      <c r="O239" s="10" t="b">
        <f t="shared" si="341"/>
        <v>0</v>
      </c>
      <c r="P239" s="10" t="b">
        <f t="shared" si="341"/>
        <v>0</v>
      </c>
      <c r="Q239" s="10" t="b">
        <f t="shared" si="341"/>
        <v>0</v>
      </c>
      <c r="R239" s="10" t="b">
        <f t="shared" si="341"/>
        <v>0</v>
      </c>
      <c r="S239" s="10" t="b">
        <f t="shared" si="341"/>
        <v>0</v>
      </c>
      <c r="T239" s="10" t="b">
        <f t="shared" si="341"/>
        <v>1</v>
      </c>
      <c r="U239" s="10" t="b">
        <f t="shared" si="341"/>
        <v>0</v>
      </c>
      <c r="V239" s="10" t="b">
        <f t="shared" si="341"/>
        <v>0</v>
      </c>
      <c r="W239" s="10" t="b">
        <f t="shared" si="341"/>
        <v>0</v>
      </c>
      <c r="X239" s="10" t="b">
        <f t="shared" si="341"/>
        <v>0</v>
      </c>
      <c r="Y239" s="10" t="b">
        <f t="shared" si="341"/>
        <v>0</v>
      </c>
      <c r="Z239" s="10" t="b">
        <f t="shared" ref="Z239:BE239" si="342">IF(AND(Z$216&gt;MIN($AU61:$AU62), Z$216&lt;MAX($AU61:$AU62)),IF((($AT62-$AT61)/($AU62-$AU61)*(Z$216-$AU61)+$AT61)&lt;Z$215,TRUE,FALSE))</f>
        <v>0</v>
      </c>
      <c r="AA239" s="10" t="b">
        <f t="shared" si="342"/>
        <v>0</v>
      </c>
      <c r="AB239" s="10" t="b">
        <f t="shared" si="342"/>
        <v>0</v>
      </c>
      <c r="AC239" s="10" t="b">
        <f t="shared" si="342"/>
        <v>0</v>
      </c>
      <c r="AD239" s="10" t="b">
        <f t="shared" si="342"/>
        <v>0</v>
      </c>
      <c r="AE239" s="10" t="b">
        <f t="shared" si="342"/>
        <v>0</v>
      </c>
      <c r="AF239" s="10" t="b">
        <f t="shared" si="342"/>
        <v>0</v>
      </c>
      <c r="AG239" s="10" t="b">
        <f t="shared" si="342"/>
        <v>0</v>
      </c>
      <c r="AH239" s="10" t="b">
        <f t="shared" si="342"/>
        <v>0</v>
      </c>
      <c r="AI239" s="10" t="b">
        <f t="shared" si="342"/>
        <v>0</v>
      </c>
      <c r="AJ239" s="10" t="b">
        <f t="shared" si="342"/>
        <v>0</v>
      </c>
      <c r="AK239" s="10" t="b">
        <f t="shared" si="342"/>
        <v>0</v>
      </c>
      <c r="AL239" s="10" t="b">
        <f t="shared" si="342"/>
        <v>0</v>
      </c>
      <c r="AM239" s="10" t="b">
        <f t="shared" si="342"/>
        <v>0</v>
      </c>
      <c r="AN239" s="10" t="b">
        <f t="shared" si="342"/>
        <v>0</v>
      </c>
      <c r="AO239" s="10" t="b">
        <f t="shared" si="342"/>
        <v>0</v>
      </c>
      <c r="AP239" s="10" t="b">
        <f t="shared" si="342"/>
        <v>0</v>
      </c>
      <c r="AQ239" s="10" t="b">
        <f t="shared" si="342"/>
        <v>0</v>
      </c>
      <c r="AR239" s="10" t="b">
        <f t="shared" si="342"/>
        <v>0</v>
      </c>
      <c r="AS239" s="10" t="b">
        <f t="shared" si="342"/>
        <v>0</v>
      </c>
      <c r="AT239" s="10" t="b">
        <f t="shared" si="342"/>
        <v>0</v>
      </c>
      <c r="AU239" s="10" t="b">
        <f t="shared" si="342"/>
        <v>0</v>
      </c>
      <c r="AV239" s="10" t="b">
        <f t="shared" si="342"/>
        <v>0</v>
      </c>
      <c r="AW239" s="10" t="b">
        <f t="shared" si="342"/>
        <v>0</v>
      </c>
      <c r="AX239" s="10" t="b">
        <f t="shared" si="342"/>
        <v>0</v>
      </c>
      <c r="AY239" s="10" t="b">
        <f t="shared" si="342"/>
        <v>0</v>
      </c>
      <c r="AZ239" s="10" t="b">
        <f t="shared" si="342"/>
        <v>0</v>
      </c>
      <c r="BA239" s="10" t="b">
        <f t="shared" si="342"/>
        <v>0</v>
      </c>
      <c r="BB239" s="10" t="b">
        <f t="shared" si="342"/>
        <v>0</v>
      </c>
      <c r="BC239" s="10" t="b">
        <f t="shared" si="342"/>
        <v>0</v>
      </c>
      <c r="BD239" s="10" t="b">
        <f t="shared" si="342"/>
        <v>0</v>
      </c>
      <c r="BE239" s="10" t="b">
        <f t="shared" si="342"/>
        <v>0</v>
      </c>
      <c r="BF239" s="10" t="b">
        <f t="shared" ref="BF239:CH239" si="343">IF(AND(BF$216&gt;MIN($AU61:$AU62), BF$216&lt;MAX($AU61:$AU62)),IF((($AT62-$AT61)/($AU62-$AU61)*(BF$216-$AU61)+$AT61)&lt;BF$215,TRUE,FALSE))</f>
        <v>0</v>
      </c>
      <c r="BG239" s="10" t="b">
        <f t="shared" si="343"/>
        <v>0</v>
      </c>
      <c r="BH239" s="10" t="b">
        <f t="shared" si="343"/>
        <v>0</v>
      </c>
      <c r="BI239" s="10" t="b">
        <f t="shared" si="343"/>
        <v>0</v>
      </c>
      <c r="BJ239" s="10" t="b">
        <f t="shared" si="343"/>
        <v>0</v>
      </c>
      <c r="BK239" s="10" t="b">
        <f t="shared" si="343"/>
        <v>0</v>
      </c>
      <c r="BL239" s="10" t="b">
        <f t="shared" si="343"/>
        <v>0</v>
      </c>
      <c r="BM239" s="10" t="b">
        <f t="shared" si="343"/>
        <v>0</v>
      </c>
      <c r="BN239" s="10" t="b">
        <f t="shared" si="343"/>
        <v>0</v>
      </c>
      <c r="BO239" s="10" t="b">
        <f t="shared" si="343"/>
        <v>0</v>
      </c>
      <c r="BP239" s="10" t="b">
        <f t="shared" si="343"/>
        <v>0</v>
      </c>
      <c r="BQ239" s="10" t="b">
        <f t="shared" si="343"/>
        <v>0</v>
      </c>
      <c r="BR239" s="10" t="b">
        <f t="shared" si="343"/>
        <v>0</v>
      </c>
      <c r="BS239" s="10" t="b">
        <f t="shared" si="343"/>
        <v>0</v>
      </c>
      <c r="BT239" s="10" t="b">
        <f t="shared" si="343"/>
        <v>0</v>
      </c>
      <c r="BU239" s="10" t="b">
        <f t="shared" si="343"/>
        <v>0</v>
      </c>
      <c r="BV239" s="10" t="b">
        <f t="shared" si="343"/>
        <v>0</v>
      </c>
      <c r="BW239" s="10" t="b">
        <f t="shared" si="343"/>
        <v>0</v>
      </c>
      <c r="BX239" s="10" t="b">
        <f t="shared" si="343"/>
        <v>0</v>
      </c>
      <c r="BY239" s="10" t="b">
        <f t="shared" si="343"/>
        <v>0</v>
      </c>
      <c r="BZ239" s="10" t="b">
        <f t="shared" si="343"/>
        <v>0</v>
      </c>
      <c r="CA239" s="10" t="b">
        <f t="shared" si="343"/>
        <v>0</v>
      </c>
      <c r="CB239" s="10" t="b">
        <f t="shared" si="343"/>
        <v>0</v>
      </c>
      <c r="CC239" s="10" t="b">
        <f t="shared" si="343"/>
        <v>0</v>
      </c>
      <c r="CD239" s="10" t="b">
        <f t="shared" si="343"/>
        <v>0</v>
      </c>
      <c r="CE239" s="10" t="b">
        <f t="shared" si="343"/>
        <v>0</v>
      </c>
      <c r="CF239" s="10" t="b">
        <f t="shared" si="343"/>
        <v>0</v>
      </c>
      <c r="CG239" s="10" t="b">
        <f t="shared" si="343"/>
        <v>0</v>
      </c>
      <c r="CH239" s="10" t="b">
        <f t="shared" si="343"/>
        <v>0</v>
      </c>
      <c r="CI239" s="1">
        <f t="shared" si="236"/>
        <v>22</v>
      </c>
      <c r="CJ239" s="1" t="e">
        <f t="shared" si="237"/>
        <v>#N/A</v>
      </c>
      <c r="CL239" s="10" t="b">
        <f t="shared" ref="CL239:DN239" si="344">IF(AND(CL$216&gt;MIN($AU61:$AU62), CL$216&lt;MAX($AU61:$AU62)),IF((($AT62-$AT61)/($AU62-$AU61)*(CL$216-$AU61)+$AT61)&lt;CL$215,TRUE,FALSE))</f>
        <v>0</v>
      </c>
      <c r="CM239" s="10" t="b">
        <f t="shared" si="344"/>
        <v>0</v>
      </c>
      <c r="CN239" s="10" t="b">
        <f t="shared" si="344"/>
        <v>0</v>
      </c>
      <c r="CO239" s="10" t="b">
        <f t="shared" si="344"/>
        <v>0</v>
      </c>
      <c r="CP239" s="10" t="b">
        <f t="shared" si="344"/>
        <v>0</v>
      </c>
      <c r="CQ239" s="10" t="b">
        <f t="shared" si="344"/>
        <v>0</v>
      </c>
      <c r="CR239" s="10" t="b">
        <f t="shared" si="344"/>
        <v>0</v>
      </c>
      <c r="CS239" s="10" t="b">
        <f t="shared" si="344"/>
        <v>0</v>
      </c>
      <c r="CT239" s="10" t="b">
        <f t="shared" si="344"/>
        <v>0</v>
      </c>
      <c r="CU239" s="10" t="b">
        <f t="shared" si="344"/>
        <v>0</v>
      </c>
      <c r="CV239" s="10" t="b">
        <f t="shared" si="344"/>
        <v>0</v>
      </c>
      <c r="CW239" s="10" t="b">
        <f t="shared" si="344"/>
        <v>0</v>
      </c>
      <c r="CX239" s="10" t="b">
        <f t="shared" si="344"/>
        <v>0</v>
      </c>
      <c r="CY239" s="10" t="b">
        <f t="shared" si="344"/>
        <v>0</v>
      </c>
      <c r="CZ239" s="10" t="b">
        <f t="shared" si="344"/>
        <v>0</v>
      </c>
      <c r="DA239" s="10" t="b">
        <f t="shared" si="344"/>
        <v>0</v>
      </c>
      <c r="DB239" s="10" t="b">
        <f t="shared" si="344"/>
        <v>0</v>
      </c>
      <c r="DC239" s="10" t="b">
        <f t="shared" si="344"/>
        <v>0</v>
      </c>
      <c r="DD239" s="10" t="b">
        <f t="shared" si="344"/>
        <v>0</v>
      </c>
      <c r="DE239" s="10" t="b">
        <f t="shared" si="344"/>
        <v>0</v>
      </c>
      <c r="DF239" s="10" t="b">
        <f t="shared" si="344"/>
        <v>0</v>
      </c>
      <c r="DG239" s="10" t="b">
        <f t="shared" si="344"/>
        <v>0</v>
      </c>
      <c r="DH239" s="10" t="b">
        <f t="shared" si="344"/>
        <v>0</v>
      </c>
      <c r="DI239" s="10" t="b">
        <f t="shared" si="344"/>
        <v>0</v>
      </c>
      <c r="DJ239" s="10" t="b">
        <f t="shared" si="344"/>
        <v>0</v>
      </c>
      <c r="DK239" s="10" t="b">
        <f t="shared" si="344"/>
        <v>0</v>
      </c>
      <c r="DL239" s="10" t="b">
        <f t="shared" si="344"/>
        <v>0</v>
      </c>
      <c r="DM239" s="10" t="b">
        <f t="shared" si="344"/>
        <v>0</v>
      </c>
      <c r="DN239" s="10" t="b">
        <f t="shared" si="344"/>
        <v>0</v>
      </c>
      <c r="DO239" s="1">
        <f t="shared" si="239"/>
        <v>57</v>
      </c>
      <c r="DP239" s="1">
        <f t="shared" si="240"/>
        <v>1</v>
      </c>
      <c r="DR239" s="10" t="b">
        <f t="shared" ref="DR239:EL239" si="345">IF(AND(DR$216&gt;MIN($AY61:$AY62), DR$216&lt;MAX($AY61:$AY62)),IF((($AX62-$AX61)/($AY62-$AY61)*(DR$216-$AY61)+$AX61)&lt;DR$215,TRUE,FALSE))</f>
        <v>0</v>
      </c>
      <c r="DS239" s="10" t="b">
        <f t="shared" si="345"/>
        <v>0</v>
      </c>
      <c r="DT239" s="10" t="b">
        <f t="shared" si="345"/>
        <v>0</v>
      </c>
      <c r="DU239" s="10" t="b">
        <f t="shared" si="345"/>
        <v>0</v>
      </c>
      <c r="DV239" s="10" t="b">
        <f t="shared" si="345"/>
        <v>0</v>
      </c>
      <c r="DW239" s="10" t="b">
        <f t="shared" si="345"/>
        <v>0</v>
      </c>
      <c r="DX239" s="10" t="b">
        <f t="shared" si="345"/>
        <v>0</v>
      </c>
      <c r="DY239" s="10" t="b">
        <f t="shared" si="345"/>
        <v>0</v>
      </c>
      <c r="DZ239" s="10" t="b">
        <f t="shared" si="345"/>
        <v>0</v>
      </c>
      <c r="EA239" s="10" t="b">
        <f t="shared" si="345"/>
        <v>0</v>
      </c>
      <c r="EB239" s="10" t="b">
        <f t="shared" si="345"/>
        <v>0</v>
      </c>
      <c r="EC239" s="10" t="b">
        <f t="shared" si="345"/>
        <v>0</v>
      </c>
      <c r="ED239" s="10" t="b">
        <f t="shared" si="345"/>
        <v>0</v>
      </c>
      <c r="EE239" s="10" t="b">
        <f t="shared" si="345"/>
        <v>0</v>
      </c>
      <c r="EF239" s="10" t="b">
        <f t="shared" si="345"/>
        <v>0</v>
      </c>
      <c r="EG239" s="10" t="b">
        <f t="shared" si="345"/>
        <v>0</v>
      </c>
      <c r="EH239" s="10" t="b">
        <f t="shared" si="345"/>
        <v>0</v>
      </c>
      <c r="EI239" s="10" t="b">
        <f t="shared" si="345"/>
        <v>0</v>
      </c>
      <c r="EJ239" s="10" t="b">
        <f t="shared" si="345"/>
        <v>0</v>
      </c>
      <c r="EK239" s="10" t="b">
        <f t="shared" si="345"/>
        <v>0</v>
      </c>
      <c r="EL239" s="10" t="b">
        <f t="shared" si="345"/>
        <v>0</v>
      </c>
      <c r="EM239" s="10" t="b">
        <f t="shared" si="340"/>
        <v>0</v>
      </c>
      <c r="EN239" s="10" t="b">
        <f t="shared" si="340"/>
        <v>0</v>
      </c>
      <c r="EO239" s="10" t="b">
        <f t="shared" si="340"/>
        <v>0</v>
      </c>
      <c r="EP239" s="10" t="b">
        <f t="shared" si="340"/>
        <v>0</v>
      </c>
      <c r="EQ239" s="10" t="b">
        <f t="shared" si="340"/>
        <v>0</v>
      </c>
      <c r="ER239" s="1">
        <f t="shared" si="242"/>
        <v>100</v>
      </c>
      <c r="ES239" s="1">
        <f t="shared" si="243"/>
        <v>1</v>
      </c>
    </row>
    <row r="240" spans="2:149" hidden="1" x14ac:dyDescent="0.3">
      <c r="B240" s="49"/>
      <c r="C240" s="49"/>
      <c r="D240" s="49"/>
      <c r="E240" s="49"/>
      <c r="F240" s="49"/>
      <c r="G240" s="49"/>
      <c r="H240" s="49"/>
      <c r="I240" s="49"/>
      <c r="J240" s="1">
        <v>23</v>
      </c>
      <c r="K240" s="10" t="b">
        <f t="shared" si="232"/>
        <v>0</v>
      </c>
      <c r="L240" s="10" t="b">
        <f t="shared" ref="L240:Y240" si="346">IF($AT62&gt;L$215,IF($AU62&lt;L$216,IF($AU63&gt;L$216,TRUE,FALSE),IF($AU63&lt;L$216,TRUE,FALSE)),FALSE)</f>
        <v>0</v>
      </c>
      <c r="M240" s="10" t="b">
        <f t="shared" si="346"/>
        <v>0</v>
      </c>
      <c r="N240" s="10" t="b">
        <f t="shared" si="346"/>
        <v>0</v>
      </c>
      <c r="O240" s="10" t="b">
        <f t="shared" si="346"/>
        <v>0</v>
      </c>
      <c r="P240" s="10" t="b">
        <f t="shared" si="346"/>
        <v>0</v>
      </c>
      <c r="Q240" s="10" t="b">
        <f t="shared" si="346"/>
        <v>0</v>
      </c>
      <c r="R240" s="10" t="b">
        <f t="shared" si="346"/>
        <v>0</v>
      </c>
      <c r="S240" s="10" t="b">
        <f t="shared" si="346"/>
        <v>0</v>
      </c>
      <c r="T240" s="10" t="b">
        <f t="shared" si="346"/>
        <v>0</v>
      </c>
      <c r="U240" s="10" t="b">
        <f t="shared" si="346"/>
        <v>0</v>
      </c>
      <c r="V240" s="10" t="b">
        <f t="shared" si="346"/>
        <v>0</v>
      </c>
      <c r="W240" s="10" t="b">
        <f t="shared" si="346"/>
        <v>0</v>
      </c>
      <c r="X240" s="10" t="b">
        <f t="shared" si="346"/>
        <v>0</v>
      </c>
      <c r="Y240" s="10" t="b">
        <f t="shared" si="346"/>
        <v>0</v>
      </c>
      <c r="Z240" s="10" t="b">
        <f t="shared" ref="Z240:BE240" si="347">IF(AND(Z$216&gt;MIN($AU62:$AU63), Z$216&lt;MAX($AU62:$AU63)),IF((($AT63-$AT62)/($AU63-$AU62)*(Z$216-$AU62)+$AT62)&lt;Z$215,TRUE,FALSE))</f>
        <v>0</v>
      </c>
      <c r="AA240" s="10" t="b">
        <f t="shared" si="347"/>
        <v>0</v>
      </c>
      <c r="AB240" s="10" t="b">
        <f t="shared" si="347"/>
        <v>0</v>
      </c>
      <c r="AC240" s="10" t="b">
        <f t="shared" si="347"/>
        <v>0</v>
      </c>
      <c r="AD240" s="10" t="b">
        <f t="shared" si="347"/>
        <v>0</v>
      </c>
      <c r="AE240" s="10" t="b">
        <f t="shared" si="347"/>
        <v>0</v>
      </c>
      <c r="AF240" s="10" t="b">
        <f t="shared" si="347"/>
        <v>0</v>
      </c>
      <c r="AG240" s="10" t="b">
        <f t="shared" si="347"/>
        <v>0</v>
      </c>
      <c r="AH240" s="10" t="b">
        <f t="shared" si="347"/>
        <v>0</v>
      </c>
      <c r="AI240" s="10" t="b">
        <f t="shared" si="347"/>
        <v>0</v>
      </c>
      <c r="AJ240" s="10" t="b">
        <f t="shared" si="347"/>
        <v>0</v>
      </c>
      <c r="AK240" s="10" t="b">
        <f t="shared" si="347"/>
        <v>0</v>
      </c>
      <c r="AL240" s="10" t="b">
        <f t="shared" si="347"/>
        <v>0</v>
      </c>
      <c r="AM240" s="10" t="b">
        <f t="shared" si="347"/>
        <v>0</v>
      </c>
      <c r="AN240" s="10" t="b">
        <f t="shared" si="347"/>
        <v>0</v>
      </c>
      <c r="AO240" s="10" t="b">
        <f t="shared" si="347"/>
        <v>0</v>
      </c>
      <c r="AP240" s="10" t="b">
        <f t="shared" si="347"/>
        <v>0</v>
      </c>
      <c r="AQ240" s="10" t="b">
        <f t="shared" si="347"/>
        <v>0</v>
      </c>
      <c r="AR240" s="10" t="b">
        <f t="shared" si="347"/>
        <v>0</v>
      </c>
      <c r="AS240" s="10" t="b">
        <f t="shared" si="347"/>
        <v>0</v>
      </c>
      <c r="AT240" s="10" t="b">
        <f t="shared" si="347"/>
        <v>0</v>
      </c>
      <c r="AU240" s="10" t="b">
        <f t="shared" si="347"/>
        <v>0</v>
      </c>
      <c r="AV240" s="10" t="b">
        <f t="shared" si="347"/>
        <v>0</v>
      </c>
      <c r="AW240" s="10" t="b">
        <f t="shared" si="347"/>
        <v>0</v>
      </c>
      <c r="AX240" s="10" t="b">
        <f t="shared" si="347"/>
        <v>0</v>
      </c>
      <c r="AY240" s="10" t="b">
        <f t="shared" si="347"/>
        <v>0</v>
      </c>
      <c r="AZ240" s="10" t="b">
        <f t="shared" si="347"/>
        <v>0</v>
      </c>
      <c r="BA240" s="10" t="b">
        <f t="shared" si="347"/>
        <v>0</v>
      </c>
      <c r="BB240" s="10" t="b">
        <f t="shared" si="347"/>
        <v>0</v>
      </c>
      <c r="BC240" s="10" t="b">
        <f t="shared" si="347"/>
        <v>0</v>
      </c>
      <c r="BD240" s="10" t="b">
        <f t="shared" si="347"/>
        <v>0</v>
      </c>
      <c r="BE240" s="10" t="b">
        <f t="shared" si="347"/>
        <v>0</v>
      </c>
      <c r="BF240" s="10" t="b">
        <f t="shared" ref="BF240:CH240" si="348">IF(AND(BF$216&gt;MIN($AU62:$AU63), BF$216&lt;MAX($AU62:$AU63)),IF((($AT63-$AT62)/($AU63-$AU62)*(BF$216-$AU62)+$AT62)&lt;BF$215,TRUE,FALSE))</f>
        <v>0</v>
      </c>
      <c r="BG240" s="10" t="b">
        <f t="shared" si="348"/>
        <v>0</v>
      </c>
      <c r="BH240" s="10" t="b">
        <f t="shared" si="348"/>
        <v>0</v>
      </c>
      <c r="BI240" s="10" t="b">
        <f t="shared" si="348"/>
        <v>0</v>
      </c>
      <c r="BJ240" s="10" t="b">
        <f t="shared" si="348"/>
        <v>0</v>
      </c>
      <c r="BK240" s="10" t="b">
        <f t="shared" si="348"/>
        <v>0</v>
      </c>
      <c r="BL240" s="10" t="b">
        <f t="shared" si="348"/>
        <v>0</v>
      </c>
      <c r="BM240" s="10" t="b">
        <f t="shared" si="348"/>
        <v>0</v>
      </c>
      <c r="BN240" s="10" t="b">
        <f t="shared" si="348"/>
        <v>0</v>
      </c>
      <c r="BO240" s="10" t="b">
        <f t="shared" si="348"/>
        <v>0</v>
      </c>
      <c r="BP240" s="10" t="b">
        <f t="shared" si="348"/>
        <v>0</v>
      </c>
      <c r="BQ240" s="10" t="b">
        <f t="shared" si="348"/>
        <v>0</v>
      </c>
      <c r="BR240" s="10" t="b">
        <f t="shared" si="348"/>
        <v>0</v>
      </c>
      <c r="BS240" s="10" t="b">
        <f t="shared" si="348"/>
        <v>0</v>
      </c>
      <c r="BT240" s="10" t="b">
        <f t="shared" si="348"/>
        <v>0</v>
      </c>
      <c r="BU240" s="10" t="b">
        <f t="shared" si="348"/>
        <v>0</v>
      </c>
      <c r="BV240" s="10" t="b">
        <f t="shared" si="348"/>
        <v>0</v>
      </c>
      <c r="BW240" s="10" t="b">
        <f t="shared" si="348"/>
        <v>0</v>
      </c>
      <c r="BX240" s="10" t="b">
        <f t="shared" si="348"/>
        <v>0</v>
      </c>
      <c r="BY240" s="10" t="b">
        <f t="shared" si="348"/>
        <v>0</v>
      </c>
      <c r="BZ240" s="10" t="b">
        <f t="shared" si="348"/>
        <v>0</v>
      </c>
      <c r="CA240" s="10" t="b">
        <f t="shared" si="348"/>
        <v>0</v>
      </c>
      <c r="CB240" s="10" t="b">
        <f t="shared" si="348"/>
        <v>0</v>
      </c>
      <c r="CC240" s="10" t="b">
        <f t="shared" si="348"/>
        <v>0</v>
      </c>
      <c r="CD240" s="10" t="b">
        <f t="shared" si="348"/>
        <v>0</v>
      </c>
      <c r="CE240" s="10" t="b">
        <f t="shared" si="348"/>
        <v>0</v>
      </c>
      <c r="CF240" s="10" t="b">
        <f t="shared" si="348"/>
        <v>0</v>
      </c>
      <c r="CG240" s="10" t="b">
        <f t="shared" si="348"/>
        <v>0</v>
      </c>
      <c r="CH240" s="10" t="b">
        <f t="shared" si="348"/>
        <v>0</v>
      </c>
      <c r="CI240" s="1">
        <f t="shared" si="236"/>
        <v>23</v>
      </c>
      <c r="CJ240" s="1">
        <f t="shared" si="237"/>
        <v>1</v>
      </c>
      <c r="CL240" s="10" t="b">
        <f t="shared" ref="CL240:DN240" si="349">IF(AND(CL$216&gt;MIN($AU62:$AU63), CL$216&lt;MAX($AU62:$AU63)),IF((($AT63-$AT62)/($AU63-$AU62)*(CL$216-$AU62)+$AT62)&lt;CL$215,TRUE,FALSE))</f>
        <v>0</v>
      </c>
      <c r="CM240" s="10" t="b">
        <f t="shared" si="349"/>
        <v>0</v>
      </c>
      <c r="CN240" s="10" t="b">
        <f t="shared" si="349"/>
        <v>0</v>
      </c>
      <c r="CO240" s="10" t="b">
        <f t="shared" si="349"/>
        <v>0</v>
      </c>
      <c r="CP240" s="10" t="b">
        <f t="shared" si="349"/>
        <v>0</v>
      </c>
      <c r="CQ240" s="10" t="b">
        <f t="shared" si="349"/>
        <v>0</v>
      </c>
      <c r="CR240" s="10" t="b">
        <f t="shared" si="349"/>
        <v>0</v>
      </c>
      <c r="CS240" s="10" t="b">
        <f t="shared" si="349"/>
        <v>0</v>
      </c>
      <c r="CT240" s="10" t="b">
        <f t="shared" si="349"/>
        <v>0</v>
      </c>
      <c r="CU240" s="10" t="b">
        <f t="shared" si="349"/>
        <v>0</v>
      </c>
      <c r="CV240" s="10" t="b">
        <f t="shared" si="349"/>
        <v>0</v>
      </c>
      <c r="CW240" s="10" t="b">
        <f t="shared" si="349"/>
        <v>0</v>
      </c>
      <c r="CX240" s="10" t="b">
        <f t="shared" si="349"/>
        <v>0</v>
      </c>
      <c r="CY240" s="10" t="b">
        <f t="shared" si="349"/>
        <v>0</v>
      </c>
      <c r="CZ240" s="10" t="b">
        <f t="shared" si="349"/>
        <v>0</v>
      </c>
      <c r="DA240" s="10" t="b">
        <f t="shared" si="349"/>
        <v>0</v>
      </c>
      <c r="DB240" s="10" t="b">
        <f t="shared" si="349"/>
        <v>0</v>
      </c>
      <c r="DC240" s="10" t="b">
        <f t="shared" si="349"/>
        <v>0</v>
      </c>
      <c r="DD240" s="10" t="b">
        <f t="shared" si="349"/>
        <v>0</v>
      </c>
      <c r="DE240" s="10" t="b">
        <f t="shared" si="349"/>
        <v>0</v>
      </c>
      <c r="DF240" s="10" t="b">
        <f t="shared" si="349"/>
        <v>0</v>
      </c>
      <c r="DG240" s="10" t="b">
        <f t="shared" si="349"/>
        <v>0</v>
      </c>
      <c r="DH240" s="10" t="b">
        <f t="shared" si="349"/>
        <v>0</v>
      </c>
      <c r="DI240" s="10" t="b">
        <f t="shared" si="349"/>
        <v>0</v>
      </c>
      <c r="DJ240" s="10" t="b">
        <f t="shared" si="349"/>
        <v>0</v>
      </c>
      <c r="DK240" s="10" t="b">
        <f t="shared" si="349"/>
        <v>0</v>
      </c>
      <c r="DL240" s="10" t="b">
        <f t="shared" si="349"/>
        <v>0</v>
      </c>
      <c r="DM240" s="10" t="b">
        <f t="shared" si="349"/>
        <v>0</v>
      </c>
      <c r="DN240" s="10" t="b">
        <f t="shared" si="349"/>
        <v>0</v>
      </c>
      <c r="DO240" s="1">
        <f t="shared" si="239"/>
        <v>58</v>
      </c>
      <c r="DP240" s="1">
        <f t="shared" si="240"/>
        <v>1</v>
      </c>
      <c r="DR240" s="10" t="b">
        <f t="shared" ref="DR240:EL240" si="350">IF(AND(DR$216&gt;MIN($AY62:$AY63), DR$216&lt;MAX($AY62:$AY63)),IF((($AX63-$AX62)/($AY63-$AY62)*(DR$216-$AY62)+$AX62)&lt;DR$215,TRUE,FALSE))</f>
        <v>0</v>
      </c>
      <c r="DS240" s="10" t="b">
        <f t="shared" si="350"/>
        <v>0</v>
      </c>
      <c r="DT240" s="10" t="b">
        <f t="shared" si="350"/>
        <v>0</v>
      </c>
      <c r="DU240" s="10" t="b">
        <f t="shared" si="350"/>
        <v>0</v>
      </c>
      <c r="DV240" s="10" t="b">
        <f t="shared" si="350"/>
        <v>0</v>
      </c>
      <c r="DW240" s="10" t="b">
        <f t="shared" si="350"/>
        <v>0</v>
      </c>
      <c r="DX240" s="10" t="b">
        <f t="shared" si="350"/>
        <v>0</v>
      </c>
      <c r="DY240" s="10" t="b">
        <f t="shared" si="350"/>
        <v>0</v>
      </c>
      <c r="DZ240" s="10" t="b">
        <f t="shared" si="350"/>
        <v>0</v>
      </c>
      <c r="EA240" s="10" t="b">
        <f t="shared" si="350"/>
        <v>0</v>
      </c>
      <c r="EB240" s="10" t="b">
        <f t="shared" si="350"/>
        <v>0</v>
      </c>
      <c r="EC240" s="10" t="b">
        <f t="shared" si="350"/>
        <v>0</v>
      </c>
      <c r="ED240" s="10" t="b">
        <f t="shared" si="350"/>
        <v>0</v>
      </c>
      <c r="EE240" s="10" t="b">
        <f t="shared" si="350"/>
        <v>0</v>
      </c>
      <c r="EF240" s="10" t="b">
        <f t="shared" si="350"/>
        <v>0</v>
      </c>
      <c r="EG240" s="10" t="b">
        <f t="shared" si="350"/>
        <v>0</v>
      </c>
      <c r="EH240" s="10" t="b">
        <f t="shared" si="350"/>
        <v>0</v>
      </c>
      <c r="EI240" s="10" t="b">
        <f t="shared" si="350"/>
        <v>0</v>
      </c>
      <c r="EJ240" s="10" t="b">
        <f t="shared" si="350"/>
        <v>0</v>
      </c>
      <c r="EK240" s="10" t="b">
        <f t="shared" si="350"/>
        <v>0</v>
      </c>
      <c r="EL240" s="10" t="b">
        <f t="shared" si="350"/>
        <v>0</v>
      </c>
      <c r="EM240" s="10" t="b">
        <f t="shared" si="340"/>
        <v>0</v>
      </c>
      <c r="EN240" s="10" t="b">
        <f t="shared" si="340"/>
        <v>0</v>
      </c>
      <c r="EO240" s="10" t="b">
        <f t="shared" si="340"/>
        <v>0</v>
      </c>
      <c r="EP240" s="10" t="b">
        <f t="shared" si="340"/>
        <v>0</v>
      </c>
      <c r="EQ240" s="10" t="b">
        <f t="shared" si="340"/>
        <v>0</v>
      </c>
      <c r="ER240" s="1">
        <f t="shared" si="242"/>
        <v>101</v>
      </c>
      <c r="ES240" s="1">
        <f t="shared" si="243"/>
        <v>1</v>
      </c>
    </row>
    <row r="241" spans="2:149" hidden="1" x14ac:dyDescent="0.3">
      <c r="B241" s="49"/>
      <c r="C241" s="49"/>
      <c r="D241" s="49"/>
      <c r="E241" s="49"/>
      <c r="F241" s="49"/>
      <c r="G241" s="49"/>
      <c r="H241" s="49"/>
      <c r="I241" s="49"/>
      <c r="J241" s="1">
        <v>24</v>
      </c>
      <c r="K241" s="10" t="b">
        <f t="shared" si="232"/>
        <v>0</v>
      </c>
      <c r="L241" s="10" t="b">
        <f t="shared" ref="L241:Y241" si="351">IF($AT63&gt;L$215,IF($AU63&lt;L$216,IF($AU64&gt;L$216,TRUE,FALSE),IF($AU64&lt;L$216,TRUE,FALSE)),FALSE)</f>
        <v>0</v>
      </c>
      <c r="M241" s="10" t="b">
        <f t="shared" si="351"/>
        <v>0</v>
      </c>
      <c r="N241" s="10" t="b">
        <f t="shared" si="351"/>
        <v>0</v>
      </c>
      <c r="O241" s="10" t="b">
        <f t="shared" si="351"/>
        <v>0</v>
      </c>
      <c r="P241" s="10" t="b">
        <f t="shared" si="351"/>
        <v>0</v>
      </c>
      <c r="Q241" s="10" t="b">
        <f t="shared" si="351"/>
        <v>0</v>
      </c>
      <c r="R241" s="10" t="b">
        <f t="shared" si="351"/>
        <v>0</v>
      </c>
      <c r="S241" s="10" t="b">
        <f t="shared" si="351"/>
        <v>0</v>
      </c>
      <c r="T241" s="10" t="b">
        <f t="shared" si="351"/>
        <v>0</v>
      </c>
      <c r="U241" s="10" t="b">
        <f t="shared" si="351"/>
        <v>0</v>
      </c>
      <c r="V241" s="10" t="b">
        <f t="shared" si="351"/>
        <v>0</v>
      </c>
      <c r="W241" s="10" t="b">
        <f t="shared" si="351"/>
        <v>0</v>
      </c>
      <c r="X241" s="10" t="b">
        <f t="shared" si="351"/>
        <v>0</v>
      </c>
      <c r="Y241" s="10" t="b">
        <f t="shared" si="351"/>
        <v>0</v>
      </c>
      <c r="Z241" s="10" t="b">
        <f t="shared" ref="Z241:BE241" si="352">IF(AND(Z$216&gt;MIN($AU63:$AU64), Z$216&lt;MAX($AU63:$AU64)),IF((($AT64-$AT63)/($AU64-$AU63)*(Z$216-$AU63)+$AT63)&lt;Z$215,TRUE,FALSE))</f>
        <v>0</v>
      </c>
      <c r="AA241" s="10" t="b">
        <f t="shared" si="352"/>
        <v>0</v>
      </c>
      <c r="AB241" s="10" t="b">
        <f t="shared" si="352"/>
        <v>0</v>
      </c>
      <c r="AC241" s="10" t="b">
        <f t="shared" si="352"/>
        <v>0</v>
      </c>
      <c r="AD241" s="10" t="b">
        <f t="shared" si="352"/>
        <v>0</v>
      </c>
      <c r="AE241" s="10" t="b">
        <f t="shared" si="352"/>
        <v>0</v>
      </c>
      <c r="AF241" s="10" t="b">
        <f t="shared" si="352"/>
        <v>0</v>
      </c>
      <c r="AG241" s="10" t="b">
        <f t="shared" si="352"/>
        <v>0</v>
      </c>
      <c r="AH241" s="10" t="b">
        <f t="shared" si="352"/>
        <v>0</v>
      </c>
      <c r="AI241" s="10" t="b">
        <f t="shared" si="352"/>
        <v>0</v>
      </c>
      <c r="AJ241" s="10" t="b">
        <f t="shared" si="352"/>
        <v>0</v>
      </c>
      <c r="AK241" s="10" t="b">
        <f t="shared" si="352"/>
        <v>0</v>
      </c>
      <c r="AL241" s="10" t="b">
        <f t="shared" si="352"/>
        <v>0</v>
      </c>
      <c r="AM241" s="10" t="b">
        <f t="shared" si="352"/>
        <v>0</v>
      </c>
      <c r="AN241" s="10" t="b">
        <f t="shared" si="352"/>
        <v>0</v>
      </c>
      <c r="AO241" s="10" t="b">
        <f t="shared" si="352"/>
        <v>0</v>
      </c>
      <c r="AP241" s="10" t="b">
        <f t="shared" si="352"/>
        <v>0</v>
      </c>
      <c r="AQ241" s="10" t="b">
        <f t="shared" si="352"/>
        <v>0</v>
      </c>
      <c r="AR241" s="10" t="b">
        <f t="shared" si="352"/>
        <v>0</v>
      </c>
      <c r="AS241" s="10" t="b">
        <f t="shared" si="352"/>
        <v>0</v>
      </c>
      <c r="AT241" s="10" t="b">
        <f t="shared" si="352"/>
        <v>0</v>
      </c>
      <c r="AU241" s="10" t="b">
        <f t="shared" si="352"/>
        <v>0</v>
      </c>
      <c r="AV241" s="10" t="b">
        <f t="shared" si="352"/>
        <v>0</v>
      </c>
      <c r="AW241" s="10" t="b">
        <f t="shared" si="352"/>
        <v>0</v>
      </c>
      <c r="AX241" s="10" t="b">
        <f t="shared" si="352"/>
        <v>0</v>
      </c>
      <c r="AY241" s="10" t="b">
        <f t="shared" si="352"/>
        <v>0</v>
      </c>
      <c r="AZ241" s="10" t="b">
        <f t="shared" si="352"/>
        <v>0</v>
      </c>
      <c r="BA241" s="10" t="b">
        <f t="shared" si="352"/>
        <v>0</v>
      </c>
      <c r="BB241" s="10" t="b">
        <f t="shared" si="352"/>
        <v>0</v>
      </c>
      <c r="BC241" s="10" t="b">
        <f t="shared" si="352"/>
        <v>0</v>
      </c>
      <c r="BD241" s="10" t="b">
        <f t="shared" si="352"/>
        <v>0</v>
      </c>
      <c r="BE241" s="10" t="b">
        <f t="shared" si="352"/>
        <v>0</v>
      </c>
      <c r="BF241" s="10" t="b">
        <f t="shared" ref="BF241:CH241" si="353">IF(AND(BF$216&gt;MIN($AU63:$AU64), BF$216&lt;MAX($AU63:$AU64)),IF((($AT64-$AT63)/($AU64-$AU63)*(BF$216-$AU63)+$AT63)&lt;BF$215,TRUE,FALSE))</f>
        <v>0</v>
      </c>
      <c r="BG241" s="10" t="b">
        <f t="shared" si="353"/>
        <v>0</v>
      </c>
      <c r="BH241" s="10" t="b">
        <f t="shared" si="353"/>
        <v>0</v>
      </c>
      <c r="BI241" s="10" t="b">
        <f t="shared" si="353"/>
        <v>0</v>
      </c>
      <c r="BJ241" s="10" t="b">
        <f t="shared" si="353"/>
        <v>0</v>
      </c>
      <c r="BK241" s="10" t="b">
        <f t="shared" si="353"/>
        <v>0</v>
      </c>
      <c r="BL241" s="10" t="b">
        <f t="shared" si="353"/>
        <v>0</v>
      </c>
      <c r="BM241" s="10" t="b">
        <f t="shared" si="353"/>
        <v>0</v>
      </c>
      <c r="BN241" s="10" t="b">
        <f t="shared" si="353"/>
        <v>0</v>
      </c>
      <c r="BO241" s="10" t="b">
        <f t="shared" si="353"/>
        <v>0</v>
      </c>
      <c r="BP241" s="10" t="b">
        <f t="shared" si="353"/>
        <v>0</v>
      </c>
      <c r="BQ241" s="10" t="b">
        <f t="shared" si="353"/>
        <v>0</v>
      </c>
      <c r="BR241" s="10" t="b">
        <f t="shared" si="353"/>
        <v>0</v>
      </c>
      <c r="BS241" s="10" t="b">
        <f t="shared" si="353"/>
        <v>0</v>
      </c>
      <c r="BT241" s="10" t="b">
        <f t="shared" si="353"/>
        <v>0</v>
      </c>
      <c r="BU241" s="10" t="b">
        <f t="shared" si="353"/>
        <v>0</v>
      </c>
      <c r="BV241" s="10" t="b">
        <f t="shared" si="353"/>
        <v>0</v>
      </c>
      <c r="BW241" s="10" t="b">
        <f t="shared" si="353"/>
        <v>0</v>
      </c>
      <c r="BX241" s="10" t="b">
        <f t="shared" si="353"/>
        <v>0</v>
      </c>
      <c r="BY241" s="10" t="b">
        <f t="shared" si="353"/>
        <v>0</v>
      </c>
      <c r="BZ241" s="10" t="b">
        <f t="shared" si="353"/>
        <v>0</v>
      </c>
      <c r="CA241" s="10" t="b">
        <f t="shared" si="353"/>
        <v>0</v>
      </c>
      <c r="CB241" s="10" t="b">
        <f t="shared" si="353"/>
        <v>0</v>
      </c>
      <c r="CC241" s="10" t="b">
        <f t="shared" si="353"/>
        <v>0</v>
      </c>
      <c r="CD241" s="10" t="b">
        <f t="shared" si="353"/>
        <v>0</v>
      </c>
      <c r="CE241" s="10" t="b">
        <f t="shared" si="353"/>
        <v>0</v>
      </c>
      <c r="CF241" s="10" t="b">
        <f t="shared" si="353"/>
        <v>0</v>
      </c>
      <c r="CG241" s="10" t="b">
        <f t="shared" si="353"/>
        <v>0</v>
      </c>
      <c r="CH241" s="10" t="b">
        <f t="shared" si="353"/>
        <v>0</v>
      </c>
      <c r="CI241" s="1">
        <f t="shared" si="236"/>
        <v>24</v>
      </c>
      <c r="CJ241" s="1">
        <f t="shared" si="237"/>
        <v>1</v>
      </c>
      <c r="CL241" s="10" t="b">
        <f t="shared" ref="CL241:DN241" si="354">IF(AND(CL$216&gt;MIN($AU63:$AU64), CL$216&lt;MAX($AU63:$AU64)),IF((($AT64-$AT63)/($AU64-$AU63)*(CL$216-$AU63)+$AT63)&lt;CL$215,TRUE,FALSE))</f>
        <v>0</v>
      </c>
      <c r="CM241" s="10" t="b">
        <f t="shared" si="354"/>
        <v>0</v>
      </c>
      <c r="CN241" s="10" t="b">
        <f t="shared" si="354"/>
        <v>0</v>
      </c>
      <c r="CO241" s="10" t="b">
        <f t="shared" si="354"/>
        <v>0</v>
      </c>
      <c r="CP241" s="10" t="b">
        <f t="shared" si="354"/>
        <v>0</v>
      </c>
      <c r="CQ241" s="10" t="b">
        <f t="shared" si="354"/>
        <v>0</v>
      </c>
      <c r="CR241" s="10" t="b">
        <f t="shared" si="354"/>
        <v>0</v>
      </c>
      <c r="CS241" s="10" t="b">
        <f t="shared" si="354"/>
        <v>0</v>
      </c>
      <c r="CT241" s="10" t="b">
        <f t="shared" si="354"/>
        <v>0</v>
      </c>
      <c r="CU241" s="10" t="b">
        <f t="shared" si="354"/>
        <v>0</v>
      </c>
      <c r="CV241" s="10" t="b">
        <f t="shared" si="354"/>
        <v>0</v>
      </c>
      <c r="CW241" s="10" t="b">
        <f t="shared" si="354"/>
        <v>0</v>
      </c>
      <c r="CX241" s="10" t="b">
        <f t="shared" si="354"/>
        <v>0</v>
      </c>
      <c r="CY241" s="10" t="b">
        <f t="shared" si="354"/>
        <v>0</v>
      </c>
      <c r="CZ241" s="10" t="b">
        <f t="shared" si="354"/>
        <v>0</v>
      </c>
      <c r="DA241" s="10" t="b">
        <f t="shared" si="354"/>
        <v>0</v>
      </c>
      <c r="DB241" s="10" t="b">
        <f t="shared" si="354"/>
        <v>0</v>
      </c>
      <c r="DC241" s="10" t="b">
        <f t="shared" si="354"/>
        <v>0</v>
      </c>
      <c r="DD241" s="10" t="b">
        <f t="shared" si="354"/>
        <v>0</v>
      </c>
      <c r="DE241" s="10" t="b">
        <f t="shared" si="354"/>
        <v>0</v>
      </c>
      <c r="DF241" s="10" t="b">
        <f t="shared" si="354"/>
        <v>0</v>
      </c>
      <c r="DG241" s="10" t="b">
        <f t="shared" si="354"/>
        <v>0</v>
      </c>
      <c r="DH241" s="10" t="b">
        <f t="shared" si="354"/>
        <v>0</v>
      </c>
      <c r="DI241" s="10" t="b">
        <f t="shared" si="354"/>
        <v>0</v>
      </c>
      <c r="DJ241" s="10" t="b">
        <f t="shared" si="354"/>
        <v>0</v>
      </c>
      <c r="DK241" s="10" t="b">
        <f t="shared" si="354"/>
        <v>0</v>
      </c>
      <c r="DL241" s="10" t="b">
        <f t="shared" si="354"/>
        <v>0</v>
      </c>
      <c r="DM241" s="10" t="b">
        <f t="shared" si="354"/>
        <v>0</v>
      </c>
      <c r="DN241" s="10" t="b">
        <f t="shared" si="354"/>
        <v>0</v>
      </c>
      <c r="DO241" s="1">
        <f t="shared" si="239"/>
        <v>59</v>
      </c>
      <c r="DP241" s="1">
        <f t="shared" si="240"/>
        <v>1</v>
      </c>
      <c r="DR241" s="10" t="b">
        <f t="shared" ref="DR241:EL241" si="355">IF(AND(DR$216&gt;MIN($AY63:$AY64), DR$216&lt;MAX($AY63:$AY64)),IF((($AX64-$AX63)/($AY64-$AY63)*(DR$216-$AY63)+$AX63)&lt;DR$215,TRUE,FALSE))</f>
        <v>0</v>
      </c>
      <c r="DS241" s="10" t="b">
        <f t="shared" si="355"/>
        <v>0</v>
      </c>
      <c r="DT241" s="10" t="b">
        <f t="shared" si="355"/>
        <v>0</v>
      </c>
      <c r="DU241" s="10" t="b">
        <f t="shared" si="355"/>
        <v>0</v>
      </c>
      <c r="DV241" s="10" t="b">
        <f t="shared" si="355"/>
        <v>0</v>
      </c>
      <c r="DW241" s="10" t="b">
        <f t="shared" si="355"/>
        <v>0</v>
      </c>
      <c r="DX241" s="10" t="b">
        <f t="shared" si="355"/>
        <v>0</v>
      </c>
      <c r="DY241" s="10" t="b">
        <f t="shared" si="355"/>
        <v>0</v>
      </c>
      <c r="DZ241" s="10" t="b">
        <f t="shared" si="355"/>
        <v>0</v>
      </c>
      <c r="EA241" s="10" t="b">
        <f t="shared" si="355"/>
        <v>0</v>
      </c>
      <c r="EB241" s="10" t="b">
        <f t="shared" si="355"/>
        <v>0</v>
      </c>
      <c r="EC241" s="10" t="b">
        <f t="shared" si="355"/>
        <v>0</v>
      </c>
      <c r="ED241" s="10" t="b">
        <f t="shared" si="355"/>
        <v>0</v>
      </c>
      <c r="EE241" s="10" t="b">
        <f t="shared" si="355"/>
        <v>0</v>
      </c>
      <c r="EF241" s="10" t="b">
        <f t="shared" si="355"/>
        <v>0</v>
      </c>
      <c r="EG241" s="10" t="b">
        <f t="shared" si="355"/>
        <v>0</v>
      </c>
      <c r="EH241" s="10" t="b">
        <f t="shared" si="355"/>
        <v>0</v>
      </c>
      <c r="EI241" s="10" t="b">
        <f t="shared" si="355"/>
        <v>0</v>
      </c>
      <c r="EJ241" s="10" t="b">
        <f t="shared" si="355"/>
        <v>0</v>
      </c>
      <c r="EK241" s="10" t="b">
        <f t="shared" si="355"/>
        <v>0</v>
      </c>
      <c r="EL241" s="10" t="b">
        <f t="shared" si="355"/>
        <v>0</v>
      </c>
      <c r="EM241" s="10" t="b">
        <f t="shared" si="340"/>
        <v>0</v>
      </c>
      <c r="EN241" s="10" t="b">
        <f t="shared" si="340"/>
        <v>0</v>
      </c>
      <c r="EO241" s="10" t="b">
        <f t="shared" si="340"/>
        <v>0</v>
      </c>
      <c r="EP241" s="10" t="b">
        <f t="shared" si="340"/>
        <v>0</v>
      </c>
      <c r="EQ241" s="10" t="b">
        <f t="shared" si="340"/>
        <v>0</v>
      </c>
      <c r="ER241" s="1">
        <f t="shared" si="242"/>
        <v>102</v>
      </c>
      <c r="ES241" s="1">
        <f t="shared" si="243"/>
        <v>1</v>
      </c>
    </row>
    <row r="242" spans="2:149" hidden="1" x14ac:dyDescent="0.3">
      <c r="B242" s="49"/>
      <c r="C242" s="49"/>
      <c r="D242" s="49"/>
      <c r="E242" s="49"/>
      <c r="F242" s="49"/>
      <c r="G242" s="49"/>
      <c r="H242" s="49"/>
      <c r="I242" s="49"/>
      <c r="J242" s="1">
        <v>25</v>
      </c>
      <c r="K242" s="10" t="b">
        <f t="shared" si="232"/>
        <v>0</v>
      </c>
      <c r="L242" s="10" t="b">
        <f t="shared" ref="L242:Y242" si="356">IF($AT64&gt;L$215,IF($AU64&lt;L$216,IF($AU65&gt;L$216,TRUE,FALSE),IF($AU65&lt;L$216,TRUE,FALSE)),FALSE)</f>
        <v>0</v>
      </c>
      <c r="M242" s="10" t="b">
        <f t="shared" si="356"/>
        <v>0</v>
      </c>
      <c r="N242" s="10" t="b">
        <f t="shared" si="356"/>
        <v>0</v>
      </c>
      <c r="O242" s="10" t="b">
        <f t="shared" si="356"/>
        <v>0</v>
      </c>
      <c r="P242" s="10" t="b">
        <f t="shared" si="356"/>
        <v>0</v>
      </c>
      <c r="Q242" s="10" t="b">
        <f t="shared" si="356"/>
        <v>0</v>
      </c>
      <c r="R242" s="10" t="b">
        <f t="shared" si="356"/>
        <v>0</v>
      </c>
      <c r="S242" s="10" t="b">
        <f t="shared" si="356"/>
        <v>0</v>
      </c>
      <c r="T242" s="10" t="b">
        <f t="shared" si="356"/>
        <v>0</v>
      </c>
      <c r="U242" s="10" t="b">
        <f t="shared" si="356"/>
        <v>0</v>
      </c>
      <c r="V242" s="10" t="b">
        <f t="shared" si="356"/>
        <v>0</v>
      </c>
      <c r="W242" s="10" t="b">
        <f t="shared" si="356"/>
        <v>0</v>
      </c>
      <c r="X242" s="10" t="b">
        <f t="shared" si="356"/>
        <v>0</v>
      </c>
      <c r="Y242" s="10" t="b">
        <f t="shared" si="356"/>
        <v>0</v>
      </c>
      <c r="Z242" s="10" t="b">
        <f t="shared" ref="Z242:BE242" si="357">IF(AND(Z$216&gt;MIN($AU64:$AU65), Z$216&lt;MAX($AU64:$AU65)),IF((($AT65-$AT64)/($AU65-$AU64)*(Z$216-$AU64)+$AT64)&lt;Z$215,TRUE,FALSE))</f>
        <v>0</v>
      </c>
      <c r="AA242" s="10" t="b">
        <f t="shared" si="357"/>
        <v>0</v>
      </c>
      <c r="AB242" s="10" t="b">
        <f t="shared" si="357"/>
        <v>0</v>
      </c>
      <c r="AC242" s="10" t="b">
        <f t="shared" si="357"/>
        <v>0</v>
      </c>
      <c r="AD242" s="10" t="b">
        <f t="shared" si="357"/>
        <v>0</v>
      </c>
      <c r="AE242" s="10" t="b">
        <f t="shared" si="357"/>
        <v>0</v>
      </c>
      <c r="AF242" s="10" t="b">
        <f t="shared" si="357"/>
        <v>0</v>
      </c>
      <c r="AG242" s="10" t="b">
        <f t="shared" si="357"/>
        <v>0</v>
      </c>
      <c r="AH242" s="10" t="b">
        <f t="shared" si="357"/>
        <v>0</v>
      </c>
      <c r="AI242" s="10" t="b">
        <f t="shared" si="357"/>
        <v>0</v>
      </c>
      <c r="AJ242" s="10" t="b">
        <f t="shared" si="357"/>
        <v>0</v>
      </c>
      <c r="AK242" s="10" t="b">
        <f t="shared" si="357"/>
        <v>0</v>
      </c>
      <c r="AL242" s="10" t="b">
        <f t="shared" si="357"/>
        <v>0</v>
      </c>
      <c r="AM242" s="10" t="b">
        <f t="shared" si="357"/>
        <v>0</v>
      </c>
      <c r="AN242" s="10" t="b">
        <f t="shared" si="357"/>
        <v>0</v>
      </c>
      <c r="AO242" s="10" t="b">
        <f t="shared" si="357"/>
        <v>0</v>
      </c>
      <c r="AP242" s="10" t="b">
        <f t="shared" si="357"/>
        <v>0</v>
      </c>
      <c r="AQ242" s="10" t="b">
        <f t="shared" si="357"/>
        <v>0</v>
      </c>
      <c r="AR242" s="10" t="b">
        <f t="shared" si="357"/>
        <v>0</v>
      </c>
      <c r="AS242" s="10" t="b">
        <f t="shared" si="357"/>
        <v>0</v>
      </c>
      <c r="AT242" s="10" t="b">
        <f t="shared" si="357"/>
        <v>0</v>
      </c>
      <c r="AU242" s="10" t="b">
        <f t="shared" si="357"/>
        <v>0</v>
      </c>
      <c r="AV242" s="10" t="b">
        <f t="shared" si="357"/>
        <v>0</v>
      </c>
      <c r="AW242" s="10" t="b">
        <f t="shared" si="357"/>
        <v>0</v>
      </c>
      <c r="AX242" s="10" t="b">
        <f t="shared" si="357"/>
        <v>0</v>
      </c>
      <c r="AY242" s="10" t="b">
        <f t="shared" si="357"/>
        <v>0</v>
      </c>
      <c r="AZ242" s="10" t="b">
        <f t="shared" si="357"/>
        <v>0</v>
      </c>
      <c r="BA242" s="10" t="b">
        <f t="shared" si="357"/>
        <v>0</v>
      </c>
      <c r="BB242" s="10" t="b">
        <f t="shared" si="357"/>
        <v>0</v>
      </c>
      <c r="BC242" s="10" t="b">
        <f t="shared" si="357"/>
        <v>0</v>
      </c>
      <c r="BD242" s="10" t="b">
        <f t="shared" si="357"/>
        <v>0</v>
      </c>
      <c r="BE242" s="10" t="b">
        <f t="shared" si="357"/>
        <v>0</v>
      </c>
      <c r="BF242" s="10" t="b">
        <f t="shared" ref="BF242:CH242" si="358">IF(AND(BF$216&gt;MIN($AU64:$AU65), BF$216&lt;MAX($AU64:$AU65)),IF((($AT65-$AT64)/($AU65-$AU64)*(BF$216-$AU64)+$AT64)&lt;BF$215,TRUE,FALSE))</f>
        <v>0</v>
      </c>
      <c r="BG242" s="10" t="b">
        <f t="shared" si="358"/>
        <v>0</v>
      </c>
      <c r="BH242" s="10" t="b">
        <f t="shared" si="358"/>
        <v>0</v>
      </c>
      <c r="BI242" s="10" t="b">
        <f t="shared" si="358"/>
        <v>0</v>
      </c>
      <c r="BJ242" s="10" t="b">
        <f t="shared" si="358"/>
        <v>0</v>
      </c>
      <c r="BK242" s="10" t="b">
        <f t="shared" si="358"/>
        <v>0</v>
      </c>
      <c r="BL242" s="10" t="b">
        <f t="shared" si="358"/>
        <v>0</v>
      </c>
      <c r="BM242" s="10" t="b">
        <f t="shared" si="358"/>
        <v>0</v>
      </c>
      <c r="BN242" s="10" t="b">
        <f t="shared" si="358"/>
        <v>0</v>
      </c>
      <c r="BO242" s="10" t="b">
        <f t="shared" si="358"/>
        <v>0</v>
      </c>
      <c r="BP242" s="10" t="b">
        <f t="shared" si="358"/>
        <v>0</v>
      </c>
      <c r="BQ242" s="10" t="b">
        <f t="shared" si="358"/>
        <v>0</v>
      </c>
      <c r="BR242" s="10" t="b">
        <f t="shared" si="358"/>
        <v>0</v>
      </c>
      <c r="BS242" s="10" t="b">
        <f t="shared" si="358"/>
        <v>0</v>
      </c>
      <c r="BT242" s="10" t="b">
        <f t="shared" si="358"/>
        <v>0</v>
      </c>
      <c r="BU242" s="10" t="b">
        <f t="shared" si="358"/>
        <v>0</v>
      </c>
      <c r="BV242" s="10" t="b">
        <f t="shared" si="358"/>
        <v>0</v>
      </c>
      <c r="BW242" s="10" t="b">
        <f t="shared" si="358"/>
        <v>0</v>
      </c>
      <c r="BX242" s="10" t="b">
        <f t="shared" si="358"/>
        <v>0</v>
      </c>
      <c r="BY242" s="10" t="b">
        <f t="shared" si="358"/>
        <v>0</v>
      </c>
      <c r="BZ242" s="10" t="b">
        <f t="shared" si="358"/>
        <v>0</v>
      </c>
      <c r="CA242" s="10" t="b">
        <f t="shared" si="358"/>
        <v>0</v>
      </c>
      <c r="CB242" s="10" t="b">
        <f t="shared" si="358"/>
        <v>0</v>
      </c>
      <c r="CC242" s="10" t="b">
        <f t="shared" si="358"/>
        <v>0</v>
      </c>
      <c r="CD242" s="10" t="b">
        <f t="shared" si="358"/>
        <v>0</v>
      </c>
      <c r="CE242" s="10" t="b">
        <f t="shared" si="358"/>
        <v>0</v>
      </c>
      <c r="CF242" s="10" t="b">
        <f t="shared" si="358"/>
        <v>0</v>
      </c>
      <c r="CG242" s="10" t="b">
        <f t="shared" si="358"/>
        <v>0</v>
      </c>
      <c r="CH242" s="10" t="b">
        <f t="shared" si="358"/>
        <v>0</v>
      </c>
      <c r="CI242" s="1">
        <f t="shared" si="236"/>
        <v>25</v>
      </c>
      <c r="CJ242" s="1">
        <f t="shared" si="237"/>
        <v>1</v>
      </c>
      <c r="CL242" s="10" t="b">
        <f t="shared" ref="CL242:DN242" si="359">IF(AND(CL$216&gt;MIN($AU64:$AU65), CL$216&lt;MAX($AU64:$AU65)),IF((($AT65-$AT64)/($AU65-$AU64)*(CL$216-$AU64)+$AT64)&lt;CL$215,TRUE,FALSE))</f>
        <v>0</v>
      </c>
      <c r="CM242" s="10" t="b">
        <f t="shared" si="359"/>
        <v>0</v>
      </c>
      <c r="CN242" s="10" t="b">
        <f t="shared" si="359"/>
        <v>0</v>
      </c>
      <c r="CO242" s="10" t="b">
        <f t="shared" si="359"/>
        <v>0</v>
      </c>
      <c r="CP242" s="10" t="b">
        <f t="shared" si="359"/>
        <v>0</v>
      </c>
      <c r="CQ242" s="10" t="b">
        <f t="shared" si="359"/>
        <v>0</v>
      </c>
      <c r="CR242" s="10" t="b">
        <f t="shared" si="359"/>
        <v>0</v>
      </c>
      <c r="CS242" s="10" t="b">
        <f t="shared" si="359"/>
        <v>0</v>
      </c>
      <c r="CT242" s="10" t="b">
        <f t="shared" si="359"/>
        <v>0</v>
      </c>
      <c r="CU242" s="10" t="b">
        <f t="shared" si="359"/>
        <v>0</v>
      </c>
      <c r="CV242" s="10" t="b">
        <f t="shared" si="359"/>
        <v>0</v>
      </c>
      <c r="CW242" s="10" t="b">
        <f t="shared" si="359"/>
        <v>0</v>
      </c>
      <c r="CX242" s="10" t="b">
        <f t="shared" si="359"/>
        <v>0</v>
      </c>
      <c r="CY242" s="10" t="b">
        <f t="shared" si="359"/>
        <v>0</v>
      </c>
      <c r="CZ242" s="10" t="b">
        <f t="shared" si="359"/>
        <v>0</v>
      </c>
      <c r="DA242" s="10" t="b">
        <f t="shared" si="359"/>
        <v>0</v>
      </c>
      <c r="DB242" s="10" t="b">
        <f t="shared" si="359"/>
        <v>0</v>
      </c>
      <c r="DC242" s="10" t="b">
        <f t="shared" si="359"/>
        <v>0</v>
      </c>
      <c r="DD242" s="10" t="b">
        <f t="shared" si="359"/>
        <v>0</v>
      </c>
      <c r="DE242" s="10" t="b">
        <f t="shared" si="359"/>
        <v>0</v>
      </c>
      <c r="DF242" s="10" t="b">
        <f t="shared" si="359"/>
        <v>0</v>
      </c>
      <c r="DG242" s="10" t="b">
        <f t="shared" si="359"/>
        <v>0</v>
      </c>
      <c r="DH242" s="10" t="b">
        <f t="shared" si="359"/>
        <v>0</v>
      </c>
      <c r="DI242" s="10" t="b">
        <f t="shared" si="359"/>
        <v>0</v>
      </c>
      <c r="DJ242" s="10" t="b">
        <f t="shared" si="359"/>
        <v>0</v>
      </c>
      <c r="DK242" s="10" t="b">
        <f t="shared" si="359"/>
        <v>0</v>
      </c>
      <c r="DL242" s="10" t="b">
        <f t="shared" si="359"/>
        <v>0</v>
      </c>
      <c r="DM242" s="10" t="b">
        <f t="shared" si="359"/>
        <v>0</v>
      </c>
      <c r="DN242" s="10" t="b">
        <f t="shared" si="359"/>
        <v>0</v>
      </c>
      <c r="DO242" s="1">
        <f t="shared" si="239"/>
        <v>60</v>
      </c>
      <c r="DP242" s="1">
        <f t="shared" si="240"/>
        <v>1</v>
      </c>
      <c r="DR242" s="10" t="b">
        <f t="shared" ref="DR242:EL242" si="360">IF(AND(DR$216&gt;MIN($AY64:$AY65), DR$216&lt;MAX($AY64:$AY65)),IF((($AX65-$AX64)/($AY65-$AY64)*(DR$216-$AY64)+$AX64)&lt;DR$215,TRUE,FALSE))</f>
        <v>0</v>
      </c>
      <c r="DS242" s="10" t="b">
        <f t="shared" si="360"/>
        <v>0</v>
      </c>
      <c r="DT242" s="10" t="b">
        <f t="shared" si="360"/>
        <v>0</v>
      </c>
      <c r="DU242" s="10" t="b">
        <f t="shared" si="360"/>
        <v>0</v>
      </c>
      <c r="DV242" s="10" t="b">
        <f t="shared" si="360"/>
        <v>0</v>
      </c>
      <c r="DW242" s="10" t="b">
        <f t="shared" si="360"/>
        <v>0</v>
      </c>
      <c r="DX242" s="10" t="b">
        <f t="shared" si="360"/>
        <v>0</v>
      </c>
      <c r="DY242" s="10" t="b">
        <f t="shared" si="360"/>
        <v>0</v>
      </c>
      <c r="DZ242" s="10" t="b">
        <f t="shared" si="360"/>
        <v>0</v>
      </c>
      <c r="EA242" s="10" t="b">
        <f t="shared" si="360"/>
        <v>0</v>
      </c>
      <c r="EB242" s="10" t="b">
        <f t="shared" si="360"/>
        <v>0</v>
      </c>
      <c r="EC242" s="10" t="b">
        <f t="shared" si="360"/>
        <v>0</v>
      </c>
      <c r="ED242" s="10" t="b">
        <f t="shared" si="360"/>
        <v>0</v>
      </c>
      <c r="EE242" s="10" t="b">
        <f t="shared" si="360"/>
        <v>0</v>
      </c>
      <c r="EF242" s="10" t="b">
        <f t="shared" si="360"/>
        <v>0</v>
      </c>
      <c r="EG242" s="10" t="b">
        <f t="shared" si="360"/>
        <v>0</v>
      </c>
      <c r="EH242" s="10" t="b">
        <f t="shared" si="360"/>
        <v>0</v>
      </c>
      <c r="EI242" s="10" t="b">
        <f t="shared" si="360"/>
        <v>0</v>
      </c>
      <c r="EJ242" s="10" t="b">
        <f t="shared" si="360"/>
        <v>0</v>
      </c>
      <c r="EK242" s="10" t="b">
        <f t="shared" si="360"/>
        <v>0</v>
      </c>
      <c r="EL242" s="10" t="b">
        <f t="shared" si="360"/>
        <v>0</v>
      </c>
      <c r="EM242" s="10" t="b">
        <f t="shared" si="340"/>
        <v>0</v>
      </c>
      <c r="EN242" s="10" t="b">
        <f t="shared" si="340"/>
        <v>0</v>
      </c>
      <c r="EO242" s="10" t="b">
        <f t="shared" si="340"/>
        <v>0</v>
      </c>
      <c r="EP242" s="10" t="b">
        <f t="shared" si="340"/>
        <v>0</v>
      </c>
      <c r="EQ242" s="10" t="b">
        <f t="shared" si="340"/>
        <v>0</v>
      </c>
      <c r="ER242" s="1">
        <f t="shared" si="242"/>
        <v>103</v>
      </c>
      <c r="ES242" s="1">
        <f t="shared" si="243"/>
        <v>1</v>
      </c>
    </row>
    <row r="243" spans="2:149" hidden="1" x14ac:dyDescent="0.3">
      <c r="B243" s="49"/>
      <c r="C243" s="49"/>
      <c r="D243" s="49"/>
      <c r="E243" s="49"/>
      <c r="F243" s="49"/>
      <c r="G243" s="49"/>
      <c r="H243" s="49"/>
      <c r="I243" s="49"/>
      <c r="J243" s="1">
        <v>26</v>
      </c>
      <c r="K243" s="10" t="b">
        <f t="shared" si="232"/>
        <v>0</v>
      </c>
      <c r="L243" s="10" t="b">
        <f t="shared" ref="L243:Y243" si="361">IF($AT65&gt;L$215,IF($AU65&lt;L$216,IF($AU66&gt;L$216,TRUE,FALSE),IF($AU66&lt;L$216,TRUE,FALSE)),FALSE)</f>
        <v>0</v>
      </c>
      <c r="M243" s="10" t="b">
        <f t="shared" si="361"/>
        <v>0</v>
      </c>
      <c r="N243" s="10" t="b">
        <f t="shared" si="361"/>
        <v>0</v>
      </c>
      <c r="O243" s="10" t="b">
        <f t="shared" si="361"/>
        <v>0</v>
      </c>
      <c r="P243" s="10" t="b">
        <f t="shared" si="361"/>
        <v>1</v>
      </c>
      <c r="Q243" s="10" t="b">
        <f t="shared" si="361"/>
        <v>0</v>
      </c>
      <c r="R243" s="10" t="b">
        <f t="shared" si="361"/>
        <v>0</v>
      </c>
      <c r="S243" s="10" t="b">
        <f t="shared" si="361"/>
        <v>0</v>
      </c>
      <c r="T243" s="10" t="b">
        <f t="shared" si="361"/>
        <v>0</v>
      </c>
      <c r="U243" s="10" t="b">
        <f t="shared" si="361"/>
        <v>0</v>
      </c>
      <c r="V243" s="10" t="b">
        <f t="shared" si="361"/>
        <v>0</v>
      </c>
      <c r="W243" s="10" t="b">
        <f t="shared" si="361"/>
        <v>0</v>
      </c>
      <c r="X243" s="10" t="b">
        <f t="shared" si="361"/>
        <v>0</v>
      </c>
      <c r="Y243" s="10" t="b">
        <f t="shared" si="361"/>
        <v>0</v>
      </c>
      <c r="Z243" s="10" t="b">
        <f t="shared" ref="Z243:BE243" si="362">IF(AND(Z$216&gt;MIN($AU65:$AU66), Z$216&lt;MAX($AU65:$AU66)),IF((($AT66-$AT65)/($AU66-$AU65)*(Z$216-$AU65)+$AT65)&lt;Z$215,TRUE,FALSE))</f>
        <v>0</v>
      </c>
      <c r="AA243" s="10" t="b">
        <f t="shared" si="362"/>
        <v>0</v>
      </c>
      <c r="AB243" s="10" t="b">
        <f t="shared" si="362"/>
        <v>0</v>
      </c>
      <c r="AC243" s="10" t="b">
        <f t="shared" si="362"/>
        <v>0</v>
      </c>
      <c r="AD243" s="10" t="b">
        <f t="shared" si="362"/>
        <v>0</v>
      </c>
      <c r="AE243" s="10" t="b">
        <f t="shared" si="362"/>
        <v>0</v>
      </c>
      <c r="AF243" s="10" t="b">
        <f t="shared" si="362"/>
        <v>0</v>
      </c>
      <c r="AG243" s="10" t="b">
        <f t="shared" si="362"/>
        <v>0</v>
      </c>
      <c r="AH243" s="10" t="b">
        <f t="shared" si="362"/>
        <v>0</v>
      </c>
      <c r="AI243" s="10" t="b">
        <f t="shared" si="362"/>
        <v>0</v>
      </c>
      <c r="AJ243" s="10" t="b">
        <f t="shared" si="362"/>
        <v>0</v>
      </c>
      <c r="AK243" s="10" t="b">
        <f t="shared" si="362"/>
        <v>0</v>
      </c>
      <c r="AL243" s="10" t="b">
        <f t="shared" si="362"/>
        <v>0</v>
      </c>
      <c r="AM243" s="10" t="b">
        <f t="shared" si="362"/>
        <v>0</v>
      </c>
      <c r="AN243" s="10" t="b">
        <f t="shared" si="362"/>
        <v>0</v>
      </c>
      <c r="AO243" s="10" t="b">
        <f t="shared" si="362"/>
        <v>0</v>
      </c>
      <c r="AP243" s="10" t="b">
        <f t="shared" si="362"/>
        <v>0</v>
      </c>
      <c r="AQ243" s="10" t="b">
        <f t="shared" si="362"/>
        <v>0</v>
      </c>
      <c r="AR243" s="10" t="b">
        <f t="shared" si="362"/>
        <v>0</v>
      </c>
      <c r="AS243" s="10" t="b">
        <f t="shared" si="362"/>
        <v>0</v>
      </c>
      <c r="AT243" s="10" t="b">
        <f t="shared" si="362"/>
        <v>0</v>
      </c>
      <c r="AU243" s="10" t="b">
        <f t="shared" si="362"/>
        <v>0</v>
      </c>
      <c r="AV243" s="10" t="b">
        <f t="shared" si="362"/>
        <v>0</v>
      </c>
      <c r="AW243" s="10" t="b">
        <f t="shared" si="362"/>
        <v>0</v>
      </c>
      <c r="AX243" s="10" t="b">
        <f t="shared" si="362"/>
        <v>0</v>
      </c>
      <c r="AY243" s="10" t="b">
        <f t="shared" si="362"/>
        <v>0</v>
      </c>
      <c r="AZ243" s="10" t="b">
        <f t="shared" si="362"/>
        <v>0</v>
      </c>
      <c r="BA243" s="10" t="b">
        <f t="shared" si="362"/>
        <v>0</v>
      </c>
      <c r="BB243" s="10" t="b">
        <f t="shared" si="362"/>
        <v>0</v>
      </c>
      <c r="BC243" s="10" t="b">
        <f t="shared" si="362"/>
        <v>0</v>
      </c>
      <c r="BD243" s="10" t="b">
        <f t="shared" si="362"/>
        <v>0</v>
      </c>
      <c r="BE243" s="10" t="b">
        <f t="shared" si="362"/>
        <v>0</v>
      </c>
      <c r="BF243" s="10" t="b">
        <f t="shared" ref="BF243:CH243" si="363">IF(AND(BF$216&gt;MIN($AU65:$AU66), BF$216&lt;MAX($AU65:$AU66)),IF((($AT66-$AT65)/($AU66-$AU65)*(BF$216-$AU65)+$AT65)&lt;BF$215,TRUE,FALSE))</f>
        <v>0</v>
      </c>
      <c r="BG243" s="10" t="b">
        <f t="shared" si="363"/>
        <v>0</v>
      </c>
      <c r="BH243" s="10" t="b">
        <f t="shared" si="363"/>
        <v>0</v>
      </c>
      <c r="BI243" s="10" t="b">
        <f t="shared" si="363"/>
        <v>0</v>
      </c>
      <c r="BJ243" s="10" t="b">
        <f t="shared" si="363"/>
        <v>0</v>
      </c>
      <c r="BK243" s="10" t="b">
        <f t="shared" si="363"/>
        <v>0</v>
      </c>
      <c r="BL243" s="10" t="b">
        <f t="shared" si="363"/>
        <v>0</v>
      </c>
      <c r="BM243" s="10" t="b">
        <f t="shared" si="363"/>
        <v>0</v>
      </c>
      <c r="BN243" s="10" t="b">
        <f t="shared" si="363"/>
        <v>0</v>
      </c>
      <c r="BO243" s="10" t="b">
        <f t="shared" si="363"/>
        <v>0</v>
      </c>
      <c r="BP243" s="10" t="b">
        <f t="shared" si="363"/>
        <v>0</v>
      </c>
      <c r="BQ243" s="10" t="b">
        <f t="shared" si="363"/>
        <v>0</v>
      </c>
      <c r="BR243" s="10" t="b">
        <f t="shared" si="363"/>
        <v>0</v>
      </c>
      <c r="BS243" s="10" t="b">
        <f t="shared" si="363"/>
        <v>0</v>
      </c>
      <c r="BT243" s="10" t="b">
        <f t="shared" si="363"/>
        <v>0</v>
      </c>
      <c r="BU243" s="10" t="b">
        <f t="shared" si="363"/>
        <v>0</v>
      </c>
      <c r="BV243" s="10" t="b">
        <f t="shared" si="363"/>
        <v>0</v>
      </c>
      <c r="BW243" s="10" t="b">
        <f t="shared" si="363"/>
        <v>0</v>
      </c>
      <c r="BX243" s="10" t="b">
        <f t="shared" si="363"/>
        <v>0</v>
      </c>
      <c r="BY243" s="10" t="b">
        <f t="shared" si="363"/>
        <v>0</v>
      </c>
      <c r="BZ243" s="10" t="b">
        <f t="shared" si="363"/>
        <v>0</v>
      </c>
      <c r="CA243" s="10" t="b">
        <f t="shared" si="363"/>
        <v>0</v>
      </c>
      <c r="CB243" s="10" t="b">
        <f t="shared" si="363"/>
        <v>0</v>
      </c>
      <c r="CC243" s="10" t="b">
        <f t="shared" si="363"/>
        <v>0</v>
      </c>
      <c r="CD243" s="10" t="b">
        <f t="shared" si="363"/>
        <v>0</v>
      </c>
      <c r="CE243" s="10" t="b">
        <f t="shared" si="363"/>
        <v>0</v>
      </c>
      <c r="CF243" s="10" t="b">
        <f t="shared" si="363"/>
        <v>0</v>
      </c>
      <c r="CG243" s="10" t="b">
        <f t="shared" si="363"/>
        <v>0</v>
      </c>
      <c r="CH243" s="10" t="b">
        <f t="shared" si="363"/>
        <v>0</v>
      </c>
      <c r="CI243" s="1">
        <f t="shared" si="236"/>
        <v>26</v>
      </c>
      <c r="CJ243" s="1">
        <f t="shared" si="237"/>
        <v>1</v>
      </c>
      <c r="CL243" s="10" t="b">
        <f t="shared" ref="CL243:DN243" si="364">IF(AND(CL$216&gt;MIN($AU65:$AU66), CL$216&lt;MAX($AU65:$AU66)),IF((($AT66-$AT65)/($AU66-$AU65)*(CL$216-$AU65)+$AT65)&lt;CL$215,TRUE,FALSE))</f>
        <v>0</v>
      </c>
      <c r="CM243" s="10" t="b">
        <f t="shared" si="364"/>
        <v>0</v>
      </c>
      <c r="CN243" s="10" t="b">
        <f t="shared" si="364"/>
        <v>0</v>
      </c>
      <c r="CO243" s="10" t="b">
        <f t="shared" si="364"/>
        <v>0</v>
      </c>
      <c r="CP243" s="10" t="b">
        <f t="shared" si="364"/>
        <v>0</v>
      </c>
      <c r="CQ243" s="10" t="b">
        <f t="shared" si="364"/>
        <v>0</v>
      </c>
      <c r="CR243" s="10" t="b">
        <f t="shared" si="364"/>
        <v>0</v>
      </c>
      <c r="CS243" s="10" t="b">
        <f t="shared" si="364"/>
        <v>0</v>
      </c>
      <c r="CT243" s="10" t="b">
        <f t="shared" si="364"/>
        <v>0</v>
      </c>
      <c r="CU243" s="10" t="b">
        <f t="shared" si="364"/>
        <v>0</v>
      </c>
      <c r="CV243" s="10" t="b">
        <f t="shared" si="364"/>
        <v>0</v>
      </c>
      <c r="CW243" s="10" t="b">
        <f t="shared" si="364"/>
        <v>0</v>
      </c>
      <c r="CX243" s="10" t="b">
        <f t="shared" si="364"/>
        <v>0</v>
      </c>
      <c r="CY243" s="10" t="b">
        <f t="shared" si="364"/>
        <v>0</v>
      </c>
      <c r="CZ243" s="10" t="b">
        <f t="shared" si="364"/>
        <v>0</v>
      </c>
      <c r="DA243" s="10" t="b">
        <f t="shared" si="364"/>
        <v>0</v>
      </c>
      <c r="DB243" s="10" t="b">
        <f t="shared" si="364"/>
        <v>0</v>
      </c>
      <c r="DC243" s="10" t="b">
        <f t="shared" si="364"/>
        <v>0</v>
      </c>
      <c r="DD243" s="10" t="b">
        <f t="shared" si="364"/>
        <v>0</v>
      </c>
      <c r="DE243" s="10" t="b">
        <f t="shared" si="364"/>
        <v>0</v>
      </c>
      <c r="DF243" s="10" t="b">
        <f t="shared" si="364"/>
        <v>0</v>
      </c>
      <c r="DG243" s="10" t="b">
        <f t="shared" si="364"/>
        <v>0</v>
      </c>
      <c r="DH243" s="10" t="b">
        <f t="shared" si="364"/>
        <v>0</v>
      </c>
      <c r="DI243" s="10" t="b">
        <f t="shared" si="364"/>
        <v>0</v>
      </c>
      <c r="DJ243" s="10" t="b">
        <f t="shared" si="364"/>
        <v>0</v>
      </c>
      <c r="DK243" s="10" t="b">
        <f t="shared" si="364"/>
        <v>0</v>
      </c>
      <c r="DL243" s="10" t="b">
        <f t="shared" si="364"/>
        <v>0</v>
      </c>
      <c r="DM243" s="10" t="b">
        <f t="shared" si="364"/>
        <v>0</v>
      </c>
      <c r="DN243" s="10" t="b">
        <f t="shared" si="364"/>
        <v>0</v>
      </c>
      <c r="DO243" s="1">
        <f t="shared" si="239"/>
        <v>61</v>
      </c>
      <c r="DP243" s="1">
        <f t="shared" si="240"/>
        <v>1</v>
      </c>
      <c r="DR243" s="10" t="b">
        <f t="shared" ref="DR243:EL243" si="365">IF(AND(DR$216&gt;MIN($AY65:$AY66), DR$216&lt;MAX($AY65:$AY66)),IF((($AX66-$AX65)/($AY66-$AY65)*(DR$216-$AY65)+$AX65)&lt;DR$215,TRUE,FALSE))</f>
        <v>0</v>
      </c>
      <c r="DS243" s="10" t="b">
        <f t="shared" si="365"/>
        <v>0</v>
      </c>
      <c r="DT243" s="10" t="b">
        <f t="shared" si="365"/>
        <v>0</v>
      </c>
      <c r="DU243" s="10" t="b">
        <f t="shared" si="365"/>
        <v>0</v>
      </c>
      <c r="DV243" s="10" t="b">
        <f t="shared" si="365"/>
        <v>0</v>
      </c>
      <c r="DW243" s="10" t="b">
        <f t="shared" si="365"/>
        <v>0</v>
      </c>
      <c r="DX243" s="10" t="b">
        <f t="shared" si="365"/>
        <v>0</v>
      </c>
      <c r="DY243" s="10" t="b">
        <f t="shared" si="365"/>
        <v>0</v>
      </c>
      <c r="DZ243" s="10" t="b">
        <f t="shared" si="365"/>
        <v>0</v>
      </c>
      <c r="EA243" s="10" t="b">
        <f t="shared" si="365"/>
        <v>0</v>
      </c>
      <c r="EB243" s="10" t="b">
        <f t="shared" si="365"/>
        <v>0</v>
      </c>
      <c r="EC243" s="10" t="b">
        <f t="shared" si="365"/>
        <v>0</v>
      </c>
      <c r="ED243" s="10" t="b">
        <f t="shared" si="365"/>
        <v>0</v>
      </c>
      <c r="EE243" s="10" t="b">
        <f t="shared" si="365"/>
        <v>0</v>
      </c>
      <c r="EF243" s="10" t="b">
        <f t="shared" si="365"/>
        <v>0</v>
      </c>
      <c r="EG243" s="10" t="b">
        <f t="shared" si="365"/>
        <v>0</v>
      </c>
      <c r="EH243" s="10" t="b">
        <f t="shared" si="365"/>
        <v>0</v>
      </c>
      <c r="EI243" s="10" t="b">
        <f t="shared" si="365"/>
        <v>0</v>
      </c>
      <c r="EJ243" s="10" t="b">
        <f t="shared" si="365"/>
        <v>0</v>
      </c>
      <c r="EK243" s="10" t="b">
        <f t="shared" si="365"/>
        <v>0</v>
      </c>
      <c r="EL243" s="10" t="b">
        <f t="shared" si="365"/>
        <v>0</v>
      </c>
      <c r="EM243" s="10" t="b">
        <f t="shared" si="340"/>
        <v>0</v>
      </c>
      <c r="EN243" s="10" t="b">
        <f t="shared" si="340"/>
        <v>0</v>
      </c>
      <c r="EO243" s="10" t="b">
        <f t="shared" si="340"/>
        <v>0</v>
      </c>
      <c r="EP243" s="10" t="b">
        <f t="shared" si="340"/>
        <v>0</v>
      </c>
      <c r="EQ243" s="10" t="b">
        <f t="shared" si="340"/>
        <v>0</v>
      </c>
      <c r="ER243" s="1">
        <f t="shared" si="242"/>
        <v>104</v>
      </c>
      <c r="ES243" s="1">
        <f t="shared" si="243"/>
        <v>1</v>
      </c>
    </row>
    <row r="244" spans="2:149" hidden="1" x14ac:dyDescent="0.3">
      <c r="B244" s="49"/>
      <c r="C244" s="49"/>
      <c r="D244" s="49"/>
      <c r="E244" s="49"/>
      <c r="F244" s="49"/>
      <c r="G244" s="49"/>
      <c r="H244" s="49"/>
      <c r="I244" s="49"/>
      <c r="J244" s="1">
        <v>27</v>
      </c>
      <c r="K244" s="10" t="b">
        <f t="shared" si="232"/>
        <v>0</v>
      </c>
      <c r="L244" s="10" t="b">
        <f t="shared" ref="L244:Y244" si="366">IF($AT66&gt;L$215,IF($AU66&lt;L$216,IF($AU67&gt;L$216,TRUE,FALSE),IF($AU67&lt;L$216,TRUE,FALSE)),FALSE)</f>
        <v>0</v>
      </c>
      <c r="M244" s="10" t="b">
        <f t="shared" si="366"/>
        <v>0</v>
      </c>
      <c r="N244" s="10" t="b">
        <f t="shared" si="366"/>
        <v>0</v>
      </c>
      <c r="O244" s="10" t="b">
        <f t="shared" si="366"/>
        <v>1</v>
      </c>
      <c r="P244" s="10" t="b">
        <f t="shared" si="366"/>
        <v>0</v>
      </c>
      <c r="Q244" s="10" t="b">
        <f t="shared" si="366"/>
        <v>0</v>
      </c>
      <c r="R244" s="10" t="b">
        <f t="shared" si="366"/>
        <v>0</v>
      </c>
      <c r="S244" s="10" t="b">
        <f t="shared" si="366"/>
        <v>0</v>
      </c>
      <c r="T244" s="10" t="b">
        <f t="shared" si="366"/>
        <v>0</v>
      </c>
      <c r="U244" s="10" t="b">
        <f t="shared" si="366"/>
        <v>0</v>
      </c>
      <c r="V244" s="10" t="b">
        <f t="shared" si="366"/>
        <v>0</v>
      </c>
      <c r="W244" s="10" t="b">
        <f t="shared" si="366"/>
        <v>0</v>
      </c>
      <c r="X244" s="10" t="b">
        <f t="shared" si="366"/>
        <v>0</v>
      </c>
      <c r="Y244" s="10" t="b">
        <f t="shared" si="366"/>
        <v>0</v>
      </c>
      <c r="Z244" s="10" t="b">
        <f t="shared" ref="Z244:BE244" si="367">IF(AND(Z$216&gt;MIN($AU66:$AU67), Z$216&lt;MAX($AU66:$AU67)),IF((($AT67-$AT66)/($AU67-$AU66)*(Z$216-$AU66)+$AT66)&lt;Z$215,TRUE,FALSE))</f>
        <v>0</v>
      </c>
      <c r="AA244" s="10" t="b">
        <f t="shared" si="367"/>
        <v>0</v>
      </c>
      <c r="AB244" s="10" t="b">
        <f t="shared" si="367"/>
        <v>0</v>
      </c>
      <c r="AC244" s="10" t="b">
        <f t="shared" si="367"/>
        <v>0</v>
      </c>
      <c r="AD244" s="10" t="b">
        <f t="shared" si="367"/>
        <v>0</v>
      </c>
      <c r="AE244" s="10" t="b">
        <f t="shared" si="367"/>
        <v>0</v>
      </c>
      <c r="AF244" s="10" t="b">
        <f t="shared" si="367"/>
        <v>0</v>
      </c>
      <c r="AG244" s="10" t="b">
        <f t="shared" si="367"/>
        <v>0</v>
      </c>
      <c r="AH244" s="10" t="b">
        <f t="shared" si="367"/>
        <v>0</v>
      </c>
      <c r="AI244" s="10" t="b">
        <f t="shared" si="367"/>
        <v>0</v>
      </c>
      <c r="AJ244" s="10" t="b">
        <f t="shared" si="367"/>
        <v>0</v>
      </c>
      <c r="AK244" s="10" t="b">
        <f t="shared" si="367"/>
        <v>0</v>
      </c>
      <c r="AL244" s="10" t="b">
        <f t="shared" si="367"/>
        <v>0</v>
      </c>
      <c r="AM244" s="10" t="b">
        <f t="shared" si="367"/>
        <v>0</v>
      </c>
      <c r="AN244" s="10" t="b">
        <f t="shared" si="367"/>
        <v>0</v>
      </c>
      <c r="AO244" s="10" t="b">
        <f t="shared" si="367"/>
        <v>0</v>
      </c>
      <c r="AP244" s="10" t="b">
        <f t="shared" si="367"/>
        <v>0</v>
      </c>
      <c r="AQ244" s="10" t="b">
        <f t="shared" si="367"/>
        <v>0</v>
      </c>
      <c r="AR244" s="10" t="b">
        <f t="shared" si="367"/>
        <v>0</v>
      </c>
      <c r="AS244" s="10" t="b">
        <f t="shared" si="367"/>
        <v>0</v>
      </c>
      <c r="AT244" s="10" t="b">
        <f t="shared" si="367"/>
        <v>0</v>
      </c>
      <c r="AU244" s="10" t="b">
        <f t="shared" si="367"/>
        <v>0</v>
      </c>
      <c r="AV244" s="10" t="b">
        <f t="shared" si="367"/>
        <v>0</v>
      </c>
      <c r="AW244" s="10" t="b">
        <f t="shared" si="367"/>
        <v>0</v>
      </c>
      <c r="AX244" s="10" t="b">
        <f t="shared" si="367"/>
        <v>0</v>
      </c>
      <c r="AY244" s="10" t="b">
        <f t="shared" si="367"/>
        <v>0</v>
      </c>
      <c r="AZ244" s="10" t="b">
        <f t="shared" si="367"/>
        <v>0</v>
      </c>
      <c r="BA244" s="10" t="b">
        <f t="shared" si="367"/>
        <v>0</v>
      </c>
      <c r="BB244" s="10" t="b">
        <f t="shared" si="367"/>
        <v>0</v>
      </c>
      <c r="BC244" s="10" t="b">
        <f t="shared" si="367"/>
        <v>0</v>
      </c>
      <c r="BD244" s="10" t="b">
        <f t="shared" si="367"/>
        <v>0</v>
      </c>
      <c r="BE244" s="10" t="b">
        <f t="shared" si="367"/>
        <v>0</v>
      </c>
      <c r="BF244" s="10" t="b">
        <f t="shared" ref="BF244:CH244" si="368">IF(AND(BF$216&gt;MIN($AU66:$AU67), BF$216&lt;MAX($AU66:$AU67)),IF((($AT67-$AT66)/($AU67-$AU66)*(BF$216-$AU66)+$AT66)&lt;BF$215,TRUE,FALSE))</f>
        <v>0</v>
      </c>
      <c r="BG244" s="10" t="b">
        <f t="shared" si="368"/>
        <v>0</v>
      </c>
      <c r="BH244" s="10" t="b">
        <f t="shared" si="368"/>
        <v>0</v>
      </c>
      <c r="BI244" s="10" t="b">
        <f t="shared" si="368"/>
        <v>0</v>
      </c>
      <c r="BJ244" s="10" t="b">
        <f t="shared" si="368"/>
        <v>0</v>
      </c>
      <c r="BK244" s="10" t="b">
        <f t="shared" si="368"/>
        <v>0</v>
      </c>
      <c r="BL244" s="10" t="b">
        <f t="shared" si="368"/>
        <v>0</v>
      </c>
      <c r="BM244" s="10" t="b">
        <f t="shared" si="368"/>
        <v>0</v>
      </c>
      <c r="BN244" s="10" t="b">
        <f t="shared" si="368"/>
        <v>0</v>
      </c>
      <c r="BO244" s="10" t="b">
        <f t="shared" si="368"/>
        <v>0</v>
      </c>
      <c r="BP244" s="10" t="b">
        <f t="shared" si="368"/>
        <v>0</v>
      </c>
      <c r="BQ244" s="10" t="b">
        <f t="shared" si="368"/>
        <v>0</v>
      </c>
      <c r="BR244" s="10" t="b">
        <f t="shared" si="368"/>
        <v>0</v>
      </c>
      <c r="BS244" s="10" t="b">
        <f t="shared" si="368"/>
        <v>0</v>
      </c>
      <c r="BT244" s="10" t="b">
        <f t="shared" si="368"/>
        <v>0</v>
      </c>
      <c r="BU244" s="10" t="b">
        <f t="shared" si="368"/>
        <v>0</v>
      </c>
      <c r="BV244" s="10" t="b">
        <f t="shared" si="368"/>
        <v>0</v>
      </c>
      <c r="BW244" s="10" t="b">
        <f t="shared" si="368"/>
        <v>0</v>
      </c>
      <c r="BX244" s="10" t="b">
        <f t="shared" si="368"/>
        <v>0</v>
      </c>
      <c r="BY244" s="10" t="b">
        <f t="shared" si="368"/>
        <v>0</v>
      </c>
      <c r="BZ244" s="10" t="b">
        <f t="shared" si="368"/>
        <v>0</v>
      </c>
      <c r="CA244" s="10" t="b">
        <f t="shared" si="368"/>
        <v>0</v>
      </c>
      <c r="CB244" s="10" t="b">
        <f t="shared" si="368"/>
        <v>0</v>
      </c>
      <c r="CC244" s="10" t="b">
        <f t="shared" si="368"/>
        <v>0</v>
      </c>
      <c r="CD244" s="10" t="b">
        <f t="shared" si="368"/>
        <v>0</v>
      </c>
      <c r="CE244" s="10" t="b">
        <f t="shared" si="368"/>
        <v>0</v>
      </c>
      <c r="CF244" s="10" t="b">
        <f t="shared" si="368"/>
        <v>0</v>
      </c>
      <c r="CG244" s="10" t="b">
        <f t="shared" si="368"/>
        <v>0</v>
      </c>
      <c r="CH244" s="10" t="b">
        <f t="shared" si="368"/>
        <v>0</v>
      </c>
      <c r="CI244" s="1">
        <f t="shared" si="236"/>
        <v>27</v>
      </c>
      <c r="CJ244" s="1">
        <f t="shared" si="237"/>
        <v>1</v>
      </c>
      <c r="CL244" s="10" t="b">
        <f t="shared" ref="CL244:DN244" si="369">IF(AND(CL$216&gt;MIN($AU66:$AU67), CL$216&lt;MAX($AU66:$AU67)),IF((($AT67-$AT66)/($AU67-$AU66)*(CL$216-$AU66)+$AT66)&lt;CL$215,TRUE,FALSE))</f>
        <v>0</v>
      </c>
      <c r="CM244" s="10" t="b">
        <f t="shared" si="369"/>
        <v>0</v>
      </c>
      <c r="CN244" s="10" t="b">
        <f t="shared" si="369"/>
        <v>0</v>
      </c>
      <c r="CO244" s="10" t="b">
        <f t="shared" si="369"/>
        <v>0</v>
      </c>
      <c r="CP244" s="10" t="b">
        <f t="shared" si="369"/>
        <v>0</v>
      </c>
      <c r="CQ244" s="10" t="b">
        <f t="shared" si="369"/>
        <v>0</v>
      </c>
      <c r="CR244" s="10" t="b">
        <f t="shared" si="369"/>
        <v>0</v>
      </c>
      <c r="CS244" s="10" t="b">
        <f t="shared" si="369"/>
        <v>0</v>
      </c>
      <c r="CT244" s="10" t="b">
        <f t="shared" si="369"/>
        <v>0</v>
      </c>
      <c r="CU244" s="10" t="b">
        <f t="shared" si="369"/>
        <v>0</v>
      </c>
      <c r="CV244" s="10" t="b">
        <f t="shared" si="369"/>
        <v>0</v>
      </c>
      <c r="CW244" s="10" t="b">
        <f t="shared" si="369"/>
        <v>0</v>
      </c>
      <c r="CX244" s="10" t="b">
        <f t="shared" si="369"/>
        <v>0</v>
      </c>
      <c r="CY244" s="10" t="b">
        <f t="shared" si="369"/>
        <v>0</v>
      </c>
      <c r="CZ244" s="10" t="b">
        <f t="shared" si="369"/>
        <v>0</v>
      </c>
      <c r="DA244" s="10" t="b">
        <f t="shared" si="369"/>
        <v>0</v>
      </c>
      <c r="DB244" s="10" t="b">
        <f t="shared" si="369"/>
        <v>0</v>
      </c>
      <c r="DC244" s="10" t="b">
        <f t="shared" si="369"/>
        <v>0</v>
      </c>
      <c r="DD244" s="10" t="b">
        <f t="shared" si="369"/>
        <v>0</v>
      </c>
      <c r="DE244" s="10" t="b">
        <f t="shared" si="369"/>
        <v>0</v>
      </c>
      <c r="DF244" s="10" t="b">
        <f t="shared" si="369"/>
        <v>0</v>
      </c>
      <c r="DG244" s="10" t="b">
        <f t="shared" si="369"/>
        <v>0</v>
      </c>
      <c r="DH244" s="10" t="b">
        <f t="shared" si="369"/>
        <v>0</v>
      </c>
      <c r="DI244" s="10" t="b">
        <f t="shared" si="369"/>
        <v>0</v>
      </c>
      <c r="DJ244" s="10" t="b">
        <f t="shared" si="369"/>
        <v>0</v>
      </c>
      <c r="DK244" s="10" t="b">
        <f t="shared" si="369"/>
        <v>0</v>
      </c>
      <c r="DL244" s="10" t="b">
        <f t="shared" si="369"/>
        <v>0</v>
      </c>
      <c r="DM244" s="10" t="b">
        <f t="shared" si="369"/>
        <v>0</v>
      </c>
      <c r="DN244" s="10" t="b">
        <f t="shared" si="369"/>
        <v>0</v>
      </c>
      <c r="DO244" s="1">
        <f t="shared" si="239"/>
        <v>62</v>
      </c>
      <c r="DP244" s="1">
        <f t="shared" si="240"/>
        <v>1</v>
      </c>
      <c r="DR244" s="10" t="b">
        <f t="shared" ref="DR244:EL244" si="370">IF(AND(DR$216&gt;MIN($AY66:$AY67), DR$216&lt;MAX($AY66:$AY67)),IF((($AX67-$AX66)/($AY67-$AY66)*(DR$216-$AY66)+$AX66)&lt;DR$215,TRUE,FALSE))</f>
        <v>0</v>
      </c>
      <c r="DS244" s="10" t="b">
        <f t="shared" si="370"/>
        <v>0</v>
      </c>
      <c r="DT244" s="10" t="b">
        <f t="shared" si="370"/>
        <v>0</v>
      </c>
      <c r="DU244" s="10" t="b">
        <f t="shared" si="370"/>
        <v>0</v>
      </c>
      <c r="DV244" s="10" t="b">
        <f t="shared" si="370"/>
        <v>0</v>
      </c>
      <c r="DW244" s="10" t="b">
        <f t="shared" si="370"/>
        <v>0</v>
      </c>
      <c r="DX244" s="10" t="b">
        <f t="shared" si="370"/>
        <v>0</v>
      </c>
      <c r="DY244" s="10" t="b">
        <f t="shared" si="370"/>
        <v>0</v>
      </c>
      <c r="DZ244" s="10" t="b">
        <f t="shared" si="370"/>
        <v>0</v>
      </c>
      <c r="EA244" s="10" t="b">
        <f t="shared" si="370"/>
        <v>0</v>
      </c>
      <c r="EB244" s="10" t="b">
        <f t="shared" si="370"/>
        <v>0</v>
      </c>
      <c r="EC244" s="10" t="b">
        <f t="shared" si="370"/>
        <v>0</v>
      </c>
      <c r="ED244" s="10" t="b">
        <f t="shared" si="370"/>
        <v>0</v>
      </c>
      <c r="EE244" s="10" t="b">
        <f t="shared" si="370"/>
        <v>0</v>
      </c>
      <c r="EF244" s="10" t="b">
        <f t="shared" si="370"/>
        <v>0</v>
      </c>
      <c r="EG244" s="10" t="b">
        <f t="shared" si="370"/>
        <v>0</v>
      </c>
      <c r="EH244" s="10" t="b">
        <f t="shared" si="370"/>
        <v>0</v>
      </c>
      <c r="EI244" s="10" t="b">
        <f t="shared" si="370"/>
        <v>0</v>
      </c>
      <c r="EJ244" s="10" t="b">
        <f t="shared" si="370"/>
        <v>0</v>
      </c>
      <c r="EK244" s="10" t="b">
        <f t="shared" si="370"/>
        <v>0</v>
      </c>
      <c r="EL244" s="10" t="b">
        <f t="shared" si="370"/>
        <v>0</v>
      </c>
      <c r="EM244" s="10" t="b">
        <f t="shared" si="340"/>
        <v>0</v>
      </c>
      <c r="EN244" s="10" t="b">
        <f t="shared" si="340"/>
        <v>0</v>
      </c>
      <c r="EO244" s="10" t="b">
        <f t="shared" si="340"/>
        <v>0</v>
      </c>
      <c r="EP244" s="10" t="b">
        <f t="shared" si="340"/>
        <v>0</v>
      </c>
      <c r="EQ244" s="10" t="b">
        <f t="shared" si="340"/>
        <v>0</v>
      </c>
    </row>
    <row r="245" spans="2:149" hidden="1" x14ac:dyDescent="0.3">
      <c r="B245" s="49"/>
      <c r="C245" s="49"/>
      <c r="D245" s="49"/>
      <c r="E245" s="49"/>
      <c r="F245" s="49"/>
      <c r="G245" s="49"/>
      <c r="H245" s="49"/>
      <c r="I245" s="49"/>
      <c r="J245" s="1">
        <v>28</v>
      </c>
      <c r="K245" s="10" t="b">
        <f t="shared" si="232"/>
        <v>0</v>
      </c>
      <c r="L245" s="10" t="b">
        <f t="shared" ref="L245:Y245" si="371">IF($AT67&gt;L$215,IF($AU67&lt;L$216,IF($AU68&gt;L$216,TRUE,FALSE),IF($AU68&lt;L$216,TRUE,FALSE)),FALSE)</f>
        <v>0</v>
      </c>
      <c r="M245" s="10" t="b">
        <f t="shared" si="371"/>
        <v>0</v>
      </c>
      <c r="N245" s="10" t="b">
        <f t="shared" si="371"/>
        <v>0</v>
      </c>
      <c r="O245" s="10" t="b">
        <f t="shared" si="371"/>
        <v>0</v>
      </c>
      <c r="P245" s="10" t="b">
        <f t="shared" si="371"/>
        <v>0</v>
      </c>
      <c r="Q245" s="10" t="b">
        <f t="shared" si="371"/>
        <v>0</v>
      </c>
      <c r="R245" s="10" t="b">
        <f t="shared" si="371"/>
        <v>0</v>
      </c>
      <c r="S245" s="10" t="b">
        <f t="shared" si="371"/>
        <v>0</v>
      </c>
      <c r="T245" s="10" t="b">
        <f t="shared" si="371"/>
        <v>0</v>
      </c>
      <c r="U245" s="10" t="b">
        <f t="shared" si="371"/>
        <v>0</v>
      </c>
      <c r="V245" s="10" t="b">
        <f t="shared" si="371"/>
        <v>0</v>
      </c>
      <c r="W245" s="10" t="b">
        <f t="shared" si="371"/>
        <v>0</v>
      </c>
      <c r="X245" s="10" t="b">
        <f t="shared" si="371"/>
        <v>0</v>
      </c>
      <c r="Y245" s="10" t="b">
        <f t="shared" si="371"/>
        <v>0</v>
      </c>
      <c r="Z245" s="10" t="b">
        <f t="shared" ref="Z245:BE245" si="372">IF(AND(Z$216&gt;MIN($AU67:$AU68), Z$216&lt;MAX($AU67:$AU68)),IF((($AT68-$AT67)/($AU68-$AU67)*(Z$216-$AU67)+$AT67)&lt;Z$215,TRUE,FALSE))</f>
        <v>0</v>
      </c>
      <c r="AA245" s="10" t="b">
        <f t="shared" si="372"/>
        <v>0</v>
      </c>
      <c r="AB245" s="10" t="b">
        <f t="shared" si="372"/>
        <v>0</v>
      </c>
      <c r="AC245" s="10" t="b">
        <f t="shared" si="372"/>
        <v>0</v>
      </c>
      <c r="AD245" s="10" t="b">
        <f t="shared" si="372"/>
        <v>0</v>
      </c>
      <c r="AE245" s="10" t="b">
        <f t="shared" si="372"/>
        <v>0</v>
      </c>
      <c r="AF245" s="10" t="b">
        <f t="shared" si="372"/>
        <v>0</v>
      </c>
      <c r="AG245" s="10" t="b">
        <f t="shared" si="372"/>
        <v>0</v>
      </c>
      <c r="AH245" s="10" t="b">
        <f t="shared" si="372"/>
        <v>0</v>
      </c>
      <c r="AI245" s="10" t="b">
        <f t="shared" si="372"/>
        <v>0</v>
      </c>
      <c r="AJ245" s="10" t="b">
        <f t="shared" si="372"/>
        <v>0</v>
      </c>
      <c r="AK245" s="10" t="b">
        <f t="shared" si="372"/>
        <v>0</v>
      </c>
      <c r="AL245" s="10" t="b">
        <f t="shared" si="372"/>
        <v>0</v>
      </c>
      <c r="AM245" s="10" t="b">
        <f t="shared" si="372"/>
        <v>0</v>
      </c>
      <c r="AN245" s="10" t="b">
        <f t="shared" si="372"/>
        <v>0</v>
      </c>
      <c r="AO245" s="10" t="b">
        <f t="shared" si="372"/>
        <v>0</v>
      </c>
      <c r="AP245" s="10" t="b">
        <f t="shared" si="372"/>
        <v>0</v>
      </c>
      <c r="AQ245" s="10" t="b">
        <f t="shared" si="372"/>
        <v>0</v>
      </c>
      <c r="AR245" s="10" t="b">
        <f t="shared" si="372"/>
        <v>0</v>
      </c>
      <c r="AS245" s="10" t="b">
        <f t="shared" si="372"/>
        <v>0</v>
      </c>
      <c r="AT245" s="10" t="b">
        <f t="shared" si="372"/>
        <v>0</v>
      </c>
      <c r="AU245" s="10" t="b">
        <f t="shared" si="372"/>
        <v>0</v>
      </c>
      <c r="AV245" s="10" t="b">
        <f t="shared" si="372"/>
        <v>0</v>
      </c>
      <c r="AW245" s="10" t="b">
        <f t="shared" si="372"/>
        <v>0</v>
      </c>
      <c r="AX245" s="10" t="b">
        <f t="shared" si="372"/>
        <v>0</v>
      </c>
      <c r="AY245" s="10" t="b">
        <f t="shared" si="372"/>
        <v>0</v>
      </c>
      <c r="AZ245" s="10" t="b">
        <f t="shared" si="372"/>
        <v>0</v>
      </c>
      <c r="BA245" s="10" t="b">
        <f t="shared" si="372"/>
        <v>0</v>
      </c>
      <c r="BB245" s="10" t="b">
        <f t="shared" si="372"/>
        <v>0</v>
      </c>
      <c r="BC245" s="10" t="b">
        <f t="shared" si="372"/>
        <v>0</v>
      </c>
      <c r="BD245" s="10" t="b">
        <f t="shared" si="372"/>
        <v>0</v>
      </c>
      <c r="BE245" s="10" t="b">
        <f t="shared" si="372"/>
        <v>0</v>
      </c>
      <c r="BF245" s="10" t="b">
        <f t="shared" ref="BF245:CH245" si="373">IF(AND(BF$216&gt;MIN($AU67:$AU68), BF$216&lt;MAX($AU67:$AU68)),IF((($AT68-$AT67)/($AU68-$AU67)*(BF$216-$AU67)+$AT67)&lt;BF$215,TRUE,FALSE))</f>
        <v>0</v>
      </c>
      <c r="BG245" s="10" t="b">
        <f t="shared" si="373"/>
        <v>0</v>
      </c>
      <c r="BH245" s="10" t="b">
        <f t="shared" si="373"/>
        <v>0</v>
      </c>
      <c r="BI245" s="10" t="b">
        <f t="shared" si="373"/>
        <v>0</v>
      </c>
      <c r="BJ245" s="10" t="b">
        <f t="shared" si="373"/>
        <v>0</v>
      </c>
      <c r="BK245" s="10" t="b">
        <f t="shared" si="373"/>
        <v>0</v>
      </c>
      <c r="BL245" s="10" t="b">
        <f t="shared" si="373"/>
        <v>0</v>
      </c>
      <c r="BM245" s="10" t="b">
        <f t="shared" si="373"/>
        <v>0</v>
      </c>
      <c r="BN245" s="10" t="b">
        <f t="shared" si="373"/>
        <v>0</v>
      </c>
      <c r="BO245" s="10" t="b">
        <f t="shared" si="373"/>
        <v>0</v>
      </c>
      <c r="BP245" s="10" t="b">
        <f t="shared" si="373"/>
        <v>0</v>
      </c>
      <c r="BQ245" s="10" t="b">
        <f t="shared" si="373"/>
        <v>0</v>
      </c>
      <c r="BR245" s="10" t="b">
        <f t="shared" si="373"/>
        <v>0</v>
      </c>
      <c r="BS245" s="10" t="b">
        <f t="shared" si="373"/>
        <v>0</v>
      </c>
      <c r="BT245" s="10" t="b">
        <f t="shared" si="373"/>
        <v>0</v>
      </c>
      <c r="BU245" s="10" t="b">
        <f t="shared" si="373"/>
        <v>0</v>
      </c>
      <c r="BV245" s="10" t="b">
        <f t="shared" si="373"/>
        <v>0</v>
      </c>
      <c r="BW245" s="10" t="b">
        <f t="shared" si="373"/>
        <v>0</v>
      </c>
      <c r="BX245" s="10" t="b">
        <f t="shared" si="373"/>
        <v>0</v>
      </c>
      <c r="BY245" s="10" t="b">
        <f t="shared" si="373"/>
        <v>0</v>
      </c>
      <c r="BZ245" s="10" t="b">
        <f t="shared" si="373"/>
        <v>0</v>
      </c>
      <c r="CA245" s="10" t="b">
        <f t="shared" si="373"/>
        <v>0</v>
      </c>
      <c r="CB245" s="10" t="b">
        <f t="shared" si="373"/>
        <v>0</v>
      </c>
      <c r="CC245" s="10" t="b">
        <f t="shared" si="373"/>
        <v>0</v>
      </c>
      <c r="CD245" s="10" t="b">
        <f t="shared" si="373"/>
        <v>0</v>
      </c>
      <c r="CE245" s="10" t="b">
        <f t="shared" si="373"/>
        <v>0</v>
      </c>
      <c r="CF245" s="10" t="b">
        <f t="shared" si="373"/>
        <v>0</v>
      </c>
      <c r="CG245" s="10" t="b">
        <f t="shared" si="373"/>
        <v>0</v>
      </c>
      <c r="CH245" s="10" t="b">
        <f t="shared" si="373"/>
        <v>0</v>
      </c>
      <c r="CI245" s="1">
        <f t="shared" si="236"/>
        <v>28</v>
      </c>
      <c r="CJ245" s="1">
        <f t="shared" si="237"/>
        <v>1</v>
      </c>
      <c r="CL245" s="10" t="b">
        <f t="shared" ref="CL245:DN245" si="374">IF(AND(CL$216&gt;MIN($AU67:$AU68), CL$216&lt;MAX($AU67:$AU68)),IF((($AT68-$AT67)/($AU68-$AU67)*(CL$216-$AU67)+$AT67)&lt;CL$215,TRUE,FALSE))</f>
        <v>0</v>
      </c>
      <c r="CM245" s="10" t="b">
        <f t="shared" si="374"/>
        <v>0</v>
      </c>
      <c r="CN245" s="10" t="b">
        <f t="shared" si="374"/>
        <v>0</v>
      </c>
      <c r="CO245" s="10" t="b">
        <f t="shared" si="374"/>
        <v>0</v>
      </c>
      <c r="CP245" s="10" t="b">
        <f t="shared" si="374"/>
        <v>0</v>
      </c>
      <c r="CQ245" s="10" t="b">
        <f t="shared" si="374"/>
        <v>0</v>
      </c>
      <c r="CR245" s="10" t="b">
        <f t="shared" si="374"/>
        <v>0</v>
      </c>
      <c r="CS245" s="10" t="b">
        <f t="shared" si="374"/>
        <v>0</v>
      </c>
      <c r="CT245" s="10" t="b">
        <f t="shared" si="374"/>
        <v>0</v>
      </c>
      <c r="CU245" s="10" t="b">
        <f t="shared" si="374"/>
        <v>0</v>
      </c>
      <c r="CV245" s="10" t="b">
        <f t="shared" si="374"/>
        <v>0</v>
      </c>
      <c r="CW245" s="10" t="b">
        <f t="shared" si="374"/>
        <v>0</v>
      </c>
      <c r="CX245" s="10" t="b">
        <f t="shared" si="374"/>
        <v>0</v>
      </c>
      <c r="CY245" s="10" t="b">
        <f t="shared" si="374"/>
        <v>0</v>
      </c>
      <c r="CZ245" s="10" t="b">
        <f t="shared" si="374"/>
        <v>0</v>
      </c>
      <c r="DA245" s="10" t="b">
        <f t="shared" si="374"/>
        <v>0</v>
      </c>
      <c r="DB245" s="10" t="b">
        <f t="shared" si="374"/>
        <v>0</v>
      </c>
      <c r="DC245" s="10" t="b">
        <f t="shared" si="374"/>
        <v>0</v>
      </c>
      <c r="DD245" s="10" t="b">
        <f t="shared" si="374"/>
        <v>0</v>
      </c>
      <c r="DE245" s="10" t="b">
        <f t="shared" si="374"/>
        <v>0</v>
      </c>
      <c r="DF245" s="10" t="b">
        <f t="shared" si="374"/>
        <v>0</v>
      </c>
      <c r="DG245" s="10" t="b">
        <f t="shared" si="374"/>
        <v>0</v>
      </c>
      <c r="DH245" s="10" t="b">
        <f t="shared" si="374"/>
        <v>0</v>
      </c>
      <c r="DI245" s="10" t="b">
        <f t="shared" si="374"/>
        <v>0</v>
      </c>
      <c r="DJ245" s="10" t="b">
        <f t="shared" si="374"/>
        <v>0</v>
      </c>
      <c r="DK245" s="10" t="b">
        <f t="shared" si="374"/>
        <v>0</v>
      </c>
      <c r="DL245" s="10" t="b">
        <f t="shared" si="374"/>
        <v>0</v>
      </c>
      <c r="DM245" s="10" t="b">
        <f t="shared" si="374"/>
        <v>0</v>
      </c>
      <c r="DN245" s="10" t="b">
        <f t="shared" si="374"/>
        <v>0</v>
      </c>
      <c r="DO245" s="1">
        <f t="shared" si="239"/>
        <v>63</v>
      </c>
      <c r="DP245" s="1">
        <f t="shared" si="240"/>
        <v>1</v>
      </c>
      <c r="DR245" s="10" t="b">
        <f t="shared" ref="DR245:EL245" si="375">IF(AND(DR$216&gt;MIN($AY67:$AY68), DR$216&lt;MAX($AY67:$AY68)),IF((($AX68-$AX67)/($AY68-$AY67)*(DR$216-$AY67)+$AX67)&lt;DR$215,TRUE,FALSE))</f>
        <v>0</v>
      </c>
      <c r="DS245" s="10" t="b">
        <f t="shared" si="375"/>
        <v>0</v>
      </c>
      <c r="DT245" s="10" t="b">
        <f t="shared" si="375"/>
        <v>0</v>
      </c>
      <c r="DU245" s="10" t="b">
        <f t="shared" si="375"/>
        <v>0</v>
      </c>
      <c r="DV245" s="10" t="b">
        <f t="shared" si="375"/>
        <v>0</v>
      </c>
      <c r="DW245" s="10" t="b">
        <f t="shared" si="375"/>
        <v>0</v>
      </c>
      <c r="DX245" s="10" t="b">
        <f t="shared" si="375"/>
        <v>0</v>
      </c>
      <c r="DY245" s="10" t="b">
        <f t="shared" si="375"/>
        <v>0</v>
      </c>
      <c r="DZ245" s="10" t="b">
        <f t="shared" si="375"/>
        <v>0</v>
      </c>
      <c r="EA245" s="10" t="b">
        <f t="shared" si="375"/>
        <v>0</v>
      </c>
      <c r="EB245" s="10" t="b">
        <f t="shared" si="375"/>
        <v>0</v>
      </c>
      <c r="EC245" s="10" t="b">
        <f t="shared" si="375"/>
        <v>0</v>
      </c>
      <c r="ED245" s="10" t="b">
        <f t="shared" si="375"/>
        <v>0</v>
      </c>
      <c r="EE245" s="10" t="b">
        <f t="shared" si="375"/>
        <v>0</v>
      </c>
      <c r="EF245" s="10" t="b">
        <f t="shared" si="375"/>
        <v>0</v>
      </c>
      <c r="EG245" s="10" t="b">
        <f t="shared" si="375"/>
        <v>0</v>
      </c>
      <c r="EH245" s="10" t="b">
        <f t="shared" si="375"/>
        <v>0</v>
      </c>
      <c r="EI245" s="10" t="b">
        <f t="shared" si="375"/>
        <v>0</v>
      </c>
      <c r="EJ245" s="10" t="b">
        <f t="shared" si="375"/>
        <v>0</v>
      </c>
      <c r="EK245" s="10" t="b">
        <f t="shared" si="375"/>
        <v>0</v>
      </c>
      <c r="EL245" s="10" t="b">
        <f t="shared" si="375"/>
        <v>0</v>
      </c>
      <c r="EM245" s="10" t="b">
        <f t="shared" si="340"/>
        <v>0</v>
      </c>
      <c r="EN245" s="10" t="b">
        <f t="shared" si="340"/>
        <v>0</v>
      </c>
      <c r="EO245" s="10" t="b">
        <f t="shared" si="340"/>
        <v>0</v>
      </c>
      <c r="EP245" s="10" t="b">
        <f t="shared" si="340"/>
        <v>0</v>
      </c>
      <c r="EQ245" s="10" t="b">
        <f t="shared" si="340"/>
        <v>0</v>
      </c>
    </row>
    <row r="246" spans="2:149" hidden="1" x14ac:dyDescent="0.3">
      <c r="B246" s="49"/>
      <c r="C246" s="49"/>
      <c r="D246" s="49"/>
      <c r="E246" s="49"/>
      <c r="F246" s="49"/>
      <c r="G246" s="49"/>
      <c r="H246" s="49"/>
      <c r="I246" s="49"/>
      <c r="J246" s="1">
        <v>29</v>
      </c>
      <c r="K246" s="10" t="b">
        <f t="shared" si="232"/>
        <v>0</v>
      </c>
      <c r="L246" s="10" t="b">
        <f t="shared" ref="L246:Y246" si="376">IF($AT68&gt;L$215,IF($AU68&lt;L$216,IF($AU69&gt;L$216,TRUE,FALSE),IF($AU69&lt;L$216,TRUE,FALSE)),FALSE)</f>
        <v>0</v>
      </c>
      <c r="M246" s="10" t="b">
        <f t="shared" si="376"/>
        <v>0</v>
      </c>
      <c r="N246" s="10" t="b">
        <f t="shared" si="376"/>
        <v>1</v>
      </c>
      <c r="O246" s="10" t="b">
        <f t="shared" si="376"/>
        <v>0</v>
      </c>
      <c r="P246" s="10" t="b">
        <f t="shared" si="376"/>
        <v>0</v>
      </c>
      <c r="Q246" s="10" t="b">
        <f t="shared" si="376"/>
        <v>0</v>
      </c>
      <c r="R246" s="10" t="b">
        <f t="shared" si="376"/>
        <v>0</v>
      </c>
      <c r="S246" s="10" t="b">
        <f t="shared" si="376"/>
        <v>0</v>
      </c>
      <c r="T246" s="10" t="b">
        <f t="shared" si="376"/>
        <v>0</v>
      </c>
      <c r="U246" s="10" t="b">
        <f t="shared" si="376"/>
        <v>0</v>
      </c>
      <c r="V246" s="10" t="b">
        <f t="shared" si="376"/>
        <v>0</v>
      </c>
      <c r="W246" s="10" t="b">
        <f t="shared" si="376"/>
        <v>0</v>
      </c>
      <c r="X246" s="10" t="b">
        <f t="shared" si="376"/>
        <v>0</v>
      </c>
      <c r="Y246" s="10" t="b">
        <f t="shared" si="376"/>
        <v>0</v>
      </c>
      <c r="Z246" s="10" t="b">
        <f t="shared" ref="Z246:BE246" si="377">IF(AND(Z$216&gt;MIN($AU68:$AU69), Z$216&lt;MAX($AU68:$AU69)),IF((($AT69-$AT68)/($AU69-$AU68)*(Z$216-$AU68)+$AT68)&lt;Z$215,TRUE,FALSE))</f>
        <v>1</v>
      </c>
      <c r="AA246" s="10" t="b">
        <f t="shared" si="377"/>
        <v>0</v>
      </c>
      <c r="AB246" s="10" t="b">
        <f t="shared" si="377"/>
        <v>0</v>
      </c>
      <c r="AC246" s="10" t="b">
        <f t="shared" si="377"/>
        <v>0</v>
      </c>
      <c r="AD246" s="10" t="b">
        <f t="shared" si="377"/>
        <v>0</v>
      </c>
      <c r="AE246" s="10" t="b">
        <f t="shared" si="377"/>
        <v>0</v>
      </c>
      <c r="AF246" s="10" t="b">
        <f t="shared" si="377"/>
        <v>0</v>
      </c>
      <c r="AG246" s="10" t="b">
        <f t="shared" si="377"/>
        <v>0</v>
      </c>
      <c r="AH246" s="10" t="b">
        <f t="shared" si="377"/>
        <v>0</v>
      </c>
      <c r="AI246" s="10" t="b">
        <f t="shared" si="377"/>
        <v>0</v>
      </c>
      <c r="AJ246" s="10" t="b">
        <f t="shared" si="377"/>
        <v>0</v>
      </c>
      <c r="AK246" s="10" t="b">
        <f t="shared" si="377"/>
        <v>0</v>
      </c>
      <c r="AL246" s="10" t="b">
        <f t="shared" si="377"/>
        <v>0</v>
      </c>
      <c r="AM246" s="10" t="b">
        <f t="shared" si="377"/>
        <v>0</v>
      </c>
      <c r="AN246" s="10" t="b">
        <f t="shared" si="377"/>
        <v>0</v>
      </c>
      <c r="AO246" s="10" t="b">
        <f t="shared" si="377"/>
        <v>0</v>
      </c>
      <c r="AP246" s="10" t="b">
        <f t="shared" si="377"/>
        <v>0</v>
      </c>
      <c r="AQ246" s="10" t="b">
        <f t="shared" si="377"/>
        <v>0</v>
      </c>
      <c r="AR246" s="10" t="b">
        <f t="shared" si="377"/>
        <v>0</v>
      </c>
      <c r="AS246" s="10" t="b">
        <f t="shared" si="377"/>
        <v>0</v>
      </c>
      <c r="AT246" s="10" t="b">
        <f t="shared" si="377"/>
        <v>0</v>
      </c>
      <c r="AU246" s="10" t="b">
        <f t="shared" si="377"/>
        <v>0</v>
      </c>
      <c r="AV246" s="10" t="b">
        <f t="shared" si="377"/>
        <v>0</v>
      </c>
      <c r="AW246" s="10" t="b">
        <f t="shared" si="377"/>
        <v>0</v>
      </c>
      <c r="AX246" s="10" t="b">
        <f t="shared" si="377"/>
        <v>0</v>
      </c>
      <c r="AY246" s="10" t="b">
        <f t="shared" si="377"/>
        <v>0</v>
      </c>
      <c r="AZ246" s="10" t="b">
        <f t="shared" si="377"/>
        <v>0</v>
      </c>
      <c r="BA246" s="10" t="b">
        <f t="shared" si="377"/>
        <v>0</v>
      </c>
      <c r="BB246" s="10" t="b">
        <f t="shared" si="377"/>
        <v>0</v>
      </c>
      <c r="BC246" s="10" t="b">
        <f t="shared" si="377"/>
        <v>0</v>
      </c>
      <c r="BD246" s="10" t="b">
        <f t="shared" si="377"/>
        <v>0</v>
      </c>
      <c r="BE246" s="10" t="b">
        <f t="shared" si="377"/>
        <v>0</v>
      </c>
      <c r="BF246" s="10" t="b">
        <f t="shared" ref="BF246:CH246" si="378">IF(AND(BF$216&gt;MIN($AU68:$AU69), BF$216&lt;MAX($AU68:$AU69)),IF((($AT69-$AT68)/($AU69-$AU68)*(BF$216-$AU68)+$AT68)&lt;BF$215,TRUE,FALSE))</f>
        <v>0</v>
      </c>
      <c r="BG246" s="10" t="b">
        <f t="shared" si="378"/>
        <v>0</v>
      </c>
      <c r="BH246" s="10" t="b">
        <f t="shared" si="378"/>
        <v>0</v>
      </c>
      <c r="BI246" s="10" t="b">
        <f t="shared" si="378"/>
        <v>0</v>
      </c>
      <c r="BJ246" s="10" t="b">
        <f t="shared" si="378"/>
        <v>0</v>
      </c>
      <c r="BK246" s="10" t="b">
        <f t="shared" si="378"/>
        <v>0</v>
      </c>
      <c r="BL246" s="10" t="b">
        <f t="shared" si="378"/>
        <v>0</v>
      </c>
      <c r="BM246" s="10" t="b">
        <f t="shared" si="378"/>
        <v>0</v>
      </c>
      <c r="BN246" s="10" t="b">
        <f t="shared" si="378"/>
        <v>0</v>
      </c>
      <c r="BO246" s="10" t="b">
        <f t="shared" si="378"/>
        <v>0</v>
      </c>
      <c r="BP246" s="10" t="b">
        <f t="shared" si="378"/>
        <v>0</v>
      </c>
      <c r="BQ246" s="10" t="b">
        <f t="shared" si="378"/>
        <v>0</v>
      </c>
      <c r="BR246" s="10" t="b">
        <f t="shared" si="378"/>
        <v>0</v>
      </c>
      <c r="BS246" s="10" t="b">
        <f t="shared" si="378"/>
        <v>0</v>
      </c>
      <c r="BT246" s="10" t="b">
        <f t="shared" si="378"/>
        <v>0</v>
      </c>
      <c r="BU246" s="10" t="b">
        <f t="shared" si="378"/>
        <v>0</v>
      </c>
      <c r="BV246" s="10" t="b">
        <f t="shared" si="378"/>
        <v>0</v>
      </c>
      <c r="BW246" s="10" t="b">
        <f t="shared" si="378"/>
        <v>0</v>
      </c>
      <c r="BX246" s="10" t="b">
        <f t="shared" si="378"/>
        <v>0</v>
      </c>
      <c r="BY246" s="10" t="b">
        <f t="shared" si="378"/>
        <v>0</v>
      </c>
      <c r="BZ246" s="10" t="b">
        <f t="shared" si="378"/>
        <v>0</v>
      </c>
      <c r="CA246" s="10" t="b">
        <f t="shared" si="378"/>
        <v>0</v>
      </c>
      <c r="CB246" s="10" t="b">
        <f t="shared" si="378"/>
        <v>0</v>
      </c>
      <c r="CC246" s="10" t="b">
        <f t="shared" si="378"/>
        <v>0</v>
      </c>
      <c r="CD246" s="10" t="b">
        <f t="shared" si="378"/>
        <v>0</v>
      </c>
      <c r="CE246" s="10" t="b">
        <f t="shared" si="378"/>
        <v>0</v>
      </c>
      <c r="CF246" s="10" t="b">
        <f t="shared" si="378"/>
        <v>0</v>
      </c>
      <c r="CG246" s="10" t="b">
        <f t="shared" si="378"/>
        <v>0</v>
      </c>
      <c r="CH246" s="10" t="b">
        <f t="shared" si="378"/>
        <v>0</v>
      </c>
      <c r="CI246" s="1">
        <f t="shared" si="236"/>
        <v>29</v>
      </c>
      <c r="CJ246" s="1">
        <f t="shared" si="237"/>
        <v>1</v>
      </c>
      <c r="CL246" s="10" t="b">
        <f t="shared" ref="CL246:DN246" si="379">IF(AND(CL$216&gt;MIN($AU68:$AU69), CL$216&lt;MAX($AU68:$AU69)),IF((($AT69-$AT68)/($AU69-$AU68)*(CL$216-$AU68)+$AT68)&lt;CL$215,TRUE,FALSE))</f>
        <v>0</v>
      </c>
      <c r="CM246" s="10" t="b">
        <f t="shared" si="379"/>
        <v>0</v>
      </c>
      <c r="CN246" s="10" t="b">
        <f t="shared" si="379"/>
        <v>0</v>
      </c>
      <c r="CO246" s="10" t="b">
        <f t="shared" si="379"/>
        <v>0</v>
      </c>
      <c r="CP246" s="10" t="b">
        <f t="shared" si="379"/>
        <v>0</v>
      </c>
      <c r="CQ246" s="10" t="b">
        <f t="shared" si="379"/>
        <v>0</v>
      </c>
      <c r="CR246" s="10" t="b">
        <f t="shared" si="379"/>
        <v>0</v>
      </c>
      <c r="CS246" s="10" t="b">
        <f t="shared" si="379"/>
        <v>0</v>
      </c>
      <c r="CT246" s="10" t="b">
        <f t="shared" si="379"/>
        <v>0</v>
      </c>
      <c r="CU246" s="10" t="b">
        <f t="shared" si="379"/>
        <v>0</v>
      </c>
      <c r="CV246" s="10" t="b">
        <f t="shared" si="379"/>
        <v>0</v>
      </c>
      <c r="CW246" s="10" t="b">
        <f t="shared" si="379"/>
        <v>0</v>
      </c>
      <c r="CX246" s="10" t="b">
        <f t="shared" si="379"/>
        <v>0</v>
      </c>
      <c r="CY246" s="10" t="b">
        <f t="shared" si="379"/>
        <v>0</v>
      </c>
      <c r="CZ246" s="10" t="b">
        <f t="shared" si="379"/>
        <v>0</v>
      </c>
      <c r="DA246" s="10" t="b">
        <f t="shared" si="379"/>
        <v>0</v>
      </c>
      <c r="DB246" s="10" t="b">
        <f t="shared" si="379"/>
        <v>0</v>
      </c>
      <c r="DC246" s="10" t="b">
        <f t="shared" si="379"/>
        <v>0</v>
      </c>
      <c r="DD246" s="10" t="b">
        <f t="shared" si="379"/>
        <v>0</v>
      </c>
      <c r="DE246" s="10" t="b">
        <f t="shared" si="379"/>
        <v>0</v>
      </c>
      <c r="DF246" s="10" t="b">
        <f t="shared" si="379"/>
        <v>0</v>
      </c>
      <c r="DG246" s="10" t="b">
        <f t="shared" si="379"/>
        <v>0</v>
      </c>
      <c r="DH246" s="10" t="b">
        <f t="shared" si="379"/>
        <v>0</v>
      </c>
      <c r="DI246" s="10" t="b">
        <f t="shared" si="379"/>
        <v>0</v>
      </c>
      <c r="DJ246" s="10" t="b">
        <f t="shared" si="379"/>
        <v>0</v>
      </c>
      <c r="DK246" s="10" t="b">
        <f t="shared" si="379"/>
        <v>0</v>
      </c>
      <c r="DL246" s="10" t="b">
        <f t="shared" si="379"/>
        <v>0</v>
      </c>
      <c r="DM246" s="10" t="b">
        <f t="shared" si="379"/>
        <v>0</v>
      </c>
      <c r="DN246" s="10" t="b">
        <f t="shared" si="379"/>
        <v>0</v>
      </c>
      <c r="DO246" s="1">
        <f t="shared" si="239"/>
        <v>64</v>
      </c>
      <c r="DP246" s="1">
        <f t="shared" si="240"/>
        <v>1</v>
      </c>
      <c r="DR246" s="10" t="b">
        <f t="shared" ref="DR246:EL246" si="380">IF(AND(DR$216&gt;MIN($AY68:$AY69), DR$216&lt;MAX($AY68:$AY69)),IF((($AX69-$AX68)/($AY69-$AY68)*(DR$216-$AY68)+$AX68)&lt;DR$215,TRUE,FALSE))</f>
        <v>0</v>
      </c>
      <c r="DS246" s="10" t="b">
        <f t="shared" si="380"/>
        <v>0</v>
      </c>
      <c r="DT246" s="10" t="b">
        <f t="shared" si="380"/>
        <v>0</v>
      </c>
      <c r="DU246" s="10" t="b">
        <f t="shared" si="380"/>
        <v>0</v>
      </c>
      <c r="DV246" s="10" t="b">
        <f t="shared" si="380"/>
        <v>0</v>
      </c>
      <c r="DW246" s="10" t="b">
        <f t="shared" si="380"/>
        <v>0</v>
      </c>
      <c r="DX246" s="10" t="b">
        <f t="shared" si="380"/>
        <v>0</v>
      </c>
      <c r="DY246" s="10" t="b">
        <f t="shared" si="380"/>
        <v>0</v>
      </c>
      <c r="DZ246" s="10" t="b">
        <f t="shared" si="380"/>
        <v>0</v>
      </c>
      <c r="EA246" s="10" t="b">
        <f t="shared" si="380"/>
        <v>0</v>
      </c>
      <c r="EB246" s="10" t="b">
        <f t="shared" si="380"/>
        <v>0</v>
      </c>
      <c r="EC246" s="10" t="b">
        <f t="shared" si="380"/>
        <v>0</v>
      </c>
      <c r="ED246" s="10" t="b">
        <f t="shared" si="380"/>
        <v>0</v>
      </c>
      <c r="EE246" s="10" t="b">
        <f t="shared" si="380"/>
        <v>0</v>
      </c>
      <c r="EF246" s="10" t="b">
        <f t="shared" si="380"/>
        <v>0</v>
      </c>
      <c r="EG246" s="10" t="b">
        <f t="shared" si="380"/>
        <v>0</v>
      </c>
      <c r="EH246" s="10" t="b">
        <f t="shared" si="380"/>
        <v>0</v>
      </c>
      <c r="EI246" s="10" t="b">
        <f t="shared" si="380"/>
        <v>0</v>
      </c>
      <c r="EJ246" s="10" t="b">
        <f t="shared" si="380"/>
        <v>0</v>
      </c>
      <c r="EK246" s="10" t="b">
        <f t="shared" si="380"/>
        <v>0</v>
      </c>
      <c r="EL246" s="10" t="b">
        <f t="shared" si="380"/>
        <v>0</v>
      </c>
      <c r="EM246" s="10" t="b">
        <f t="shared" si="340"/>
        <v>0</v>
      </c>
      <c r="EN246" s="10" t="b">
        <f t="shared" si="340"/>
        <v>0</v>
      </c>
      <c r="EO246" s="10" t="b">
        <f t="shared" si="340"/>
        <v>0</v>
      </c>
      <c r="EP246" s="10" t="b">
        <f t="shared" si="340"/>
        <v>0</v>
      </c>
      <c r="EQ246" s="10" t="b">
        <f t="shared" si="340"/>
        <v>0</v>
      </c>
    </row>
    <row r="247" spans="2:149" hidden="1" x14ac:dyDescent="0.3">
      <c r="B247" s="49"/>
      <c r="C247" s="49"/>
      <c r="D247" s="49"/>
      <c r="E247" s="49"/>
      <c r="F247" s="49"/>
      <c r="G247" s="49"/>
      <c r="H247" s="49"/>
      <c r="I247" s="49"/>
      <c r="J247" s="1">
        <v>30</v>
      </c>
      <c r="K247" s="10" t="b">
        <f t="shared" si="232"/>
        <v>0</v>
      </c>
      <c r="L247" s="10" t="b">
        <f t="shared" ref="L247:Y247" si="381">IF($AT69&gt;L$215,IF($AU69&lt;L$216,IF($AU70&gt;L$216,TRUE,FALSE),IF($AU70&lt;L$216,TRUE,FALSE)),FALSE)</f>
        <v>0</v>
      </c>
      <c r="M247" s="10" t="b">
        <f t="shared" si="381"/>
        <v>1</v>
      </c>
      <c r="N247" s="10" t="b">
        <f t="shared" si="381"/>
        <v>0</v>
      </c>
      <c r="O247" s="10" t="b">
        <f t="shared" si="381"/>
        <v>0</v>
      </c>
      <c r="P247" s="10" t="b">
        <f t="shared" si="381"/>
        <v>0</v>
      </c>
      <c r="Q247" s="10" t="b">
        <f t="shared" si="381"/>
        <v>0</v>
      </c>
      <c r="R247" s="10" t="b">
        <f t="shared" si="381"/>
        <v>0</v>
      </c>
      <c r="S247" s="10" t="b">
        <f t="shared" si="381"/>
        <v>0</v>
      </c>
      <c r="T247" s="10" t="b">
        <f t="shared" si="381"/>
        <v>0</v>
      </c>
      <c r="U247" s="10" t="b">
        <f t="shared" si="381"/>
        <v>0</v>
      </c>
      <c r="V247" s="10" t="b">
        <f t="shared" si="381"/>
        <v>0</v>
      </c>
      <c r="W247" s="10" t="b">
        <f t="shared" si="381"/>
        <v>0</v>
      </c>
      <c r="X247" s="10" t="b">
        <f t="shared" si="381"/>
        <v>0</v>
      </c>
      <c r="Y247" s="10" t="b">
        <f t="shared" si="381"/>
        <v>0</v>
      </c>
      <c r="Z247" s="10" t="b">
        <f t="shared" ref="Z247:BE247" si="382">IF(AND(Z$216&gt;MIN($AU69:$AU70), Z$216&lt;MAX($AU69:$AU70)),IF((($AT70-$AT69)/($AU70-$AU69)*(Z$216-$AU69)+$AT69)&lt;Z$215,TRUE,FALSE))</f>
        <v>0</v>
      </c>
      <c r="AA247" s="10" t="b">
        <f t="shared" si="382"/>
        <v>0</v>
      </c>
      <c r="AB247" s="10" t="b">
        <f t="shared" si="382"/>
        <v>0</v>
      </c>
      <c r="AC247" s="10" t="b">
        <f t="shared" si="382"/>
        <v>0</v>
      </c>
      <c r="AD247" s="10" t="b">
        <f t="shared" si="382"/>
        <v>0</v>
      </c>
      <c r="AE247" s="10" t="b">
        <f t="shared" si="382"/>
        <v>0</v>
      </c>
      <c r="AF247" s="10" t="b">
        <f t="shared" si="382"/>
        <v>0</v>
      </c>
      <c r="AG247" s="10" t="b">
        <f t="shared" si="382"/>
        <v>0</v>
      </c>
      <c r="AH247" s="10" t="b">
        <f t="shared" si="382"/>
        <v>0</v>
      </c>
      <c r="AI247" s="10" t="b">
        <f t="shared" si="382"/>
        <v>0</v>
      </c>
      <c r="AJ247" s="10" t="b">
        <f t="shared" si="382"/>
        <v>0</v>
      </c>
      <c r="AK247" s="10" t="b">
        <f t="shared" si="382"/>
        <v>0</v>
      </c>
      <c r="AL247" s="10" t="b">
        <f t="shared" si="382"/>
        <v>0</v>
      </c>
      <c r="AM247" s="10" t="b">
        <f t="shared" si="382"/>
        <v>0</v>
      </c>
      <c r="AN247" s="10" t="b">
        <f t="shared" si="382"/>
        <v>0</v>
      </c>
      <c r="AO247" s="10" t="b">
        <f t="shared" si="382"/>
        <v>0</v>
      </c>
      <c r="AP247" s="10" t="b">
        <f t="shared" si="382"/>
        <v>0</v>
      </c>
      <c r="AQ247" s="10" t="b">
        <f t="shared" si="382"/>
        <v>0</v>
      </c>
      <c r="AR247" s="10" t="b">
        <f t="shared" si="382"/>
        <v>0</v>
      </c>
      <c r="AS247" s="10" t="b">
        <f t="shared" si="382"/>
        <v>0</v>
      </c>
      <c r="AT247" s="10" t="b">
        <f t="shared" si="382"/>
        <v>0</v>
      </c>
      <c r="AU247" s="10" t="b">
        <f t="shared" si="382"/>
        <v>0</v>
      </c>
      <c r="AV247" s="10" t="b">
        <f t="shared" si="382"/>
        <v>0</v>
      </c>
      <c r="AW247" s="10" t="b">
        <f t="shared" si="382"/>
        <v>0</v>
      </c>
      <c r="AX247" s="10" t="b">
        <f t="shared" si="382"/>
        <v>0</v>
      </c>
      <c r="AY247" s="10" t="b">
        <f t="shared" si="382"/>
        <v>0</v>
      </c>
      <c r="AZ247" s="10" t="b">
        <f t="shared" si="382"/>
        <v>0</v>
      </c>
      <c r="BA247" s="10" t="b">
        <f t="shared" si="382"/>
        <v>0</v>
      </c>
      <c r="BB247" s="10" t="b">
        <f t="shared" si="382"/>
        <v>0</v>
      </c>
      <c r="BC247" s="10" t="b">
        <f t="shared" si="382"/>
        <v>0</v>
      </c>
      <c r="BD247" s="10" t="b">
        <f t="shared" si="382"/>
        <v>0</v>
      </c>
      <c r="BE247" s="10" t="b">
        <f t="shared" si="382"/>
        <v>0</v>
      </c>
      <c r="BF247" s="10" t="b">
        <f t="shared" ref="BF247:CH247" si="383">IF(AND(BF$216&gt;MIN($AU69:$AU70), BF$216&lt;MAX($AU69:$AU70)),IF((($AT70-$AT69)/($AU70-$AU69)*(BF$216-$AU69)+$AT69)&lt;BF$215,TRUE,FALSE))</f>
        <v>0</v>
      </c>
      <c r="BG247" s="10" t="b">
        <f t="shared" si="383"/>
        <v>0</v>
      </c>
      <c r="BH247" s="10" t="b">
        <f t="shared" si="383"/>
        <v>0</v>
      </c>
      <c r="BI247" s="10" t="b">
        <f t="shared" si="383"/>
        <v>0</v>
      </c>
      <c r="BJ247" s="10" t="b">
        <f t="shared" si="383"/>
        <v>0</v>
      </c>
      <c r="BK247" s="10" t="b">
        <f t="shared" si="383"/>
        <v>0</v>
      </c>
      <c r="BL247" s="10" t="b">
        <f t="shared" si="383"/>
        <v>0</v>
      </c>
      <c r="BM247" s="10" t="b">
        <f t="shared" si="383"/>
        <v>0</v>
      </c>
      <c r="BN247" s="10" t="b">
        <f t="shared" si="383"/>
        <v>0</v>
      </c>
      <c r="BO247" s="10" t="b">
        <f t="shared" si="383"/>
        <v>0</v>
      </c>
      <c r="BP247" s="10" t="b">
        <f t="shared" si="383"/>
        <v>0</v>
      </c>
      <c r="BQ247" s="10" t="b">
        <f t="shared" si="383"/>
        <v>0</v>
      </c>
      <c r="BR247" s="10" t="b">
        <f t="shared" si="383"/>
        <v>0</v>
      </c>
      <c r="BS247" s="10" t="b">
        <f t="shared" si="383"/>
        <v>0</v>
      </c>
      <c r="BT247" s="10" t="b">
        <f t="shared" si="383"/>
        <v>0</v>
      </c>
      <c r="BU247" s="10" t="b">
        <f t="shared" si="383"/>
        <v>0</v>
      </c>
      <c r="BV247" s="10" t="b">
        <f t="shared" si="383"/>
        <v>0</v>
      </c>
      <c r="BW247" s="10" t="b">
        <f t="shared" si="383"/>
        <v>0</v>
      </c>
      <c r="BX247" s="10" t="b">
        <f t="shared" si="383"/>
        <v>0</v>
      </c>
      <c r="BY247" s="10" t="b">
        <f t="shared" si="383"/>
        <v>0</v>
      </c>
      <c r="BZ247" s="10" t="b">
        <f t="shared" si="383"/>
        <v>0</v>
      </c>
      <c r="CA247" s="10" t="b">
        <f t="shared" si="383"/>
        <v>0</v>
      </c>
      <c r="CB247" s="10" t="b">
        <f t="shared" si="383"/>
        <v>0</v>
      </c>
      <c r="CC247" s="10" t="b">
        <f t="shared" si="383"/>
        <v>0</v>
      </c>
      <c r="CD247" s="10" t="b">
        <f t="shared" si="383"/>
        <v>0</v>
      </c>
      <c r="CE247" s="10" t="b">
        <f t="shared" si="383"/>
        <v>0</v>
      </c>
      <c r="CF247" s="10" t="b">
        <f t="shared" si="383"/>
        <v>0</v>
      </c>
      <c r="CG247" s="10" t="b">
        <f t="shared" si="383"/>
        <v>0</v>
      </c>
      <c r="CH247" s="10" t="b">
        <f t="shared" si="383"/>
        <v>0</v>
      </c>
      <c r="CI247" s="1">
        <f t="shared" si="236"/>
        <v>30</v>
      </c>
      <c r="CJ247" s="1">
        <f t="shared" si="237"/>
        <v>1</v>
      </c>
      <c r="CL247" s="10" t="b">
        <f t="shared" ref="CL247:DN247" si="384">IF(AND(CL$216&gt;MIN($AU69:$AU70), CL$216&lt;MAX($AU69:$AU70)),IF((($AT70-$AT69)/($AU70-$AU69)*(CL$216-$AU69)+$AT69)&lt;CL$215,TRUE,FALSE))</f>
        <v>0</v>
      </c>
      <c r="CM247" s="10" t="b">
        <f t="shared" si="384"/>
        <v>0</v>
      </c>
      <c r="CN247" s="10" t="b">
        <f t="shared" si="384"/>
        <v>0</v>
      </c>
      <c r="CO247" s="10" t="b">
        <f t="shared" si="384"/>
        <v>0</v>
      </c>
      <c r="CP247" s="10" t="b">
        <f t="shared" si="384"/>
        <v>0</v>
      </c>
      <c r="CQ247" s="10" t="b">
        <f t="shared" si="384"/>
        <v>0</v>
      </c>
      <c r="CR247" s="10" t="b">
        <f t="shared" si="384"/>
        <v>0</v>
      </c>
      <c r="CS247" s="10" t="b">
        <f t="shared" si="384"/>
        <v>0</v>
      </c>
      <c r="CT247" s="10" t="b">
        <f t="shared" si="384"/>
        <v>0</v>
      </c>
      <c r="CU247" s="10" t="b">
        <f t="shared" si="384"/>
        <v>0</v>
      </c>
      <c r="CV247" s="10" t="b">
        <f t="shared" si="384"/>
        <v>0</v>
      </c>
      <c r="CW247" s="10" t="b">
        <f t="shared" si="384"/>
        <v>0</v>
      </c>
      <c r="CX247" s="10" t="b">
        <f t="shared" si="384"/>
        <v>0</v>
      </c>
      <c r="CY247" s="10" t="b">
        <f t="shared" si="384"/>
        <v>0</v>
      </c>
      <c r="CZ247" s="10" t="b">
        <f t="shared" si="384"/>
        <v>0</v>
      </c>
      <c r="DA247" s="10" t="b">
        <f t="shared" si="384"/>
        <v>0</v>
      </c>
      <c r="DB247" s="10" t="b">
        <f t="shared" si="384"/>
        <v>0</v>
      </c>
      <c r="DC247" s="10" t="b">
        <f t="shared" si="384"/>
        <v>0</v>
      </c>
      <c r="DD247" s="10" t="b">
        <f t="shared" si="384"/>
        <v>0</v>
      </c>
      <c r="DE247" s="10" t="b">
        <f t="shared" si="384"/>
        <v>0</v>
      </c>
      <c r="DF247" s="10" t="b">
        <f t="shared" si="384"/>
        <v>0</v>
      </c>
      <c r="DG247" s="10" t="b">
        <f t="shared" si="384"/>
        <v>0</v>
      </c>
      <c r="DH247" s="10" t="b">
        <f t="shared" si="384"/>
        <v>0</v>
      </c>
      <c r="DI247" s="10" t="b">
        <f t="shared" si="384"/>
        <v>0</v>
      </c>
      <c r="DJ247" s="10" t="b">
        <f t="shared" si="384"/>
        <v>0</v>
      </c>
      <c r="DK247" s="10" t="b">
        <f t="shared" si="384"/>
        <v>0</v>
      </c>
      <c r="DL247" s="10" t="b">
        <f t="shared" si="384"/>
        <v>0</v>
      </c>
      <c r="DM247" s="10" t="b">
        <f t="shared" si="384"/>
        <v>0</v>
      </c>
      <c r="DN247" s="10" t="b">
        <f t="shared" si="384"/>
        <v>0</v>
      </c>
      <c r="DR247" s="10" t="b">
        <f t="shared" ref="DR247:EL247" si="385">IF(AND(DR$216&gt;MIN($AY69:$AY70), DR$216&lt;MAX($AY69:$AY70)),IF((($AX70-$AX69)/($AY70-$AY69)*(DR$216-$AY69)+$AX69)&lt;DR$215,TRUE,FALSE))</f>
        <v>0</v>
      </c>
      <c r="DS247" s="10" t="b">
        <f t="shared" si="385"/>
        <v>0</v>
      </c>
      <c r="DT247" s="10" t="b">
        <f t="shared" si="385"/>
        <v>0</v>
      </c>
      <c r="DU247" s="10" t="b">
        <f t="shared" si="385"/>
        <v>0</v>
      </c>
      <c r="DV247" s="10" t="b">
        <f t="shared" si="385"/>
        <v>0</v>
      </c>
      <c r="DW247" s="10" t="b">
        <f t="shared" si="385"/>
        <v>0</v>
      </c>
      <c r="DX247" s="10" t="b">
        <f t="shared" si="385"/>
        <v>0</v>
      </c>
      <c r="DY247" s="10" t="b">
        <f t="shared" si="385"/>
        <v>0</v>
      </c>
      <c r="DZ247" s="10" t="b">
        <f t="shared" si="385"/>
        <v>0</v>
      </c>
      <c r="EA247" s="10" t="b">
        <f t="shared" si="385"/>
        <v>0</v>
      </c>
      <c r="EB247" s="10" t="b">
        <f t="shared" si="385"/>
        <v>0</v>
      </c>
      <c r="EC247" s="10" t="b">
        <f t="shared" si="385"/>
        <v>0</v>
      </c>
      <c r="ED247" s="10" t="b">
        <f t="shared" si="385"/>
        <v>0</v>
      </c>
      <c r="EE247" s="10" t="b">
        <f t="shared" si="385"/>
        <v>0</v>
      </c>
      <c r="EF247" s="10" t="b">
        <f t="shared" si="385"/>
        <v>0</v>
      </c>
      <c r="EG247" s="10" t="b">
        <f t="shared" si="385"/>
        <v>0</v>
      </c>
      <c r="EH247" s="10" t="b">
        <f t="shared" si="385"/>
        <v>0</v>
      </c>
      <c r="EI247" s="10" t="b">
        <f t="shared" si="385"/>
        <v>0</v>
      </c>
      <c r="EJ247" s="10" t="b">
        <f t="shared" si="385"/>
        <v>0</v>
      </c>
      <c r="EK247" s="10" t="b">
        <f t="shared" si="385"/>
        <v>0</v>
      </c>
      <c r="EL247" s="10" t="b">
        <f t="shared" si="385"/>
        <v>0</v>
      </c>
      <c r="EM247" s="10" t="b">
        <f t="shared" si="340"/>
        <v>0</v>
      </c>
      <c r="EN247" s="10" t="b">
        <f t="shared" si="340"/>
        <v>0</v>
      </c>
      <c r="EO247" s="10" t="b">
        <f t="shared" si="340"/>
        <v>0</v>
      </c>
      <c r="EP247" s="10" t="b">
        <f t="shared" si="340"/>
        <v>0</v>
      </c>
      <c r="EQ247" s="10" t="b">
        <f t="shared" si="340"/>
        <v>0</v>
      </c>
    </row>
    <row r="248" spans="2:149" hidden="1" x14ac:dyDescent="0.3">
      <c r="B248" s="49"/>
      <c r="C248" s="49"/>
      <c r="D248" s="49"/>
      <c r="E248" s="49"/>
      <c r="F248" s="49"/>
      <c r="G248" s="49"/>
      <c r="H248" s="49"/>
      <c r="I248" s="49"/>
      <c r="J248" s="1">
        <v>31</v>
      </c>
      <c r="K248" s="10" t="b">
        <f t="shared" si="232"/>
        <v>0</v>
      </c>
      <c r="L248" s="10" t="b">
        <f t="shared" ref="L248:Y248" si="386">IF($AT70&gt;L$215,IF($AU70&lt;L$216,IF($AU71&gt;L$216,TRUE,FALSE),IF($AU71&lt;L$216,TRUE,FALSE)),FALSE)</f>
        <v>1</v>
      </c>
      <c r="M248" s="10" t="b">
        <f t="shared" si="386"/>
        <v>0</v>
      </c>
      <c r="N248" s="10" t="b">
        <f t="shared" si="386"/>
        <v>0</v>
      </c>
      <c r="O248" s="10" t="b">
        <f t="shared" si="386"/>
        <v>0</v>
      </c>
      <c r="P248" s="10" t="b">
        <f t="shared" si="386"/>
        <v>0</v>
      </c>
      <c r="Q248" s="10" t="b">
        <f t="shared" si="386"/>
        <v>0</v>
      </c>
      <c r="R248" s="10" t="b">
        <f t="shared" si="386"/>
        <v>0</v>
      </c>
      <c r="S248" s="10" t="b">
        <f t="shared" si="386"/>
        <v>0</v>
      </c>
      <c r="T248" s="10" t="b">
        <f t="shared" si="386"/>
        <v>0</v>
      </c>
      <c r="U248" s="10" t="b">
        <f t="shared" si="386"/>
        <v>0</v>
      </c>
      <c r="V248" s="10" t="b">
        <f t="shared" si="386"/>
        <v>0</v>
      </c>
      <c r="W248" s="10" t="b">
        <f t="shared" si="386"/>
        <v>0</v>
      </c>
      <c r="X248" s="10" t="b">
        <f t="shared" si="386"/>
        <v>0</v>
      </c>
      <c r="Y248" s="10" t="b">
        <f t="shared" si="386"/>
        <v>0</v>
      </c>
      <c r="Z248" s="10" t="b">
        <f t="shared" ref="Z248:BE248" si="387">IF(AND(Z$216&gt;MIN($AU70:$AU71), Z$216&lt;MAX($AU70:$AU71)),IF((($AT71-$AT70)/($AU71-$AU70)*(Z$216-$AU70)+$AT70)&lt;Z$215,TRUE,FALSE))</f>
        <v>0</v>
      </c>
      <c r="AA248" s="10" t="b">
        <f t="shared" si="387"/>
        <v>1</v>
      </c>
      <c r="AB248" s="10" t="b">
        <f t="shared" si="387"/>
        <v>0</v>
      </c>
      <c r="AC248" s="10" t="b">
        <f t="shared" si="387"/>
        <v>0</v>
      </c>
      <c r="AD248" s="10" t="b">
        <f t="shared" si="387"/>
        <v>0</v>
      </c>
      <c r="AE248" s="10" t="b">
        <f t="shared" si="387"/>
        <v>0</v>
      </c>
      <c r="AF248" s="10" t="b">
        <f t="shared" si="387"/>
        <v>0</v>
      </c>
      <c r="AG248" s="10" t="b">
        <f t="shared" si="387"/>
        <v>0</v>
      </c>
      <c r="AH248" s="10" t="b">
        <f t="shared" si="387"/>
        <v>0</v>
      </c>
      <c r="AI248" s="10" t="b">
        <f t="shared" si="387"/>
        <v>0</v>
      </c>
      <c r="AJ248" s="10" t="b">
        <f t="shared" si="387"/>
        <v>0</v>
      </c>
      <c r="AK248" s="10" t="b">
        <f t="shared" si="387"/>
        <v>0</v>
      </c>
      <c r="AL248" s="10" t="b">
        <f t="shared" si="387"/>
        <v>0</v>
      </c>
      <c r="AM248" s="10" t="b">
        <f t="shared" si="387"/>
        <v>0</v>
      </c>
      <c r="AN248" s="10" t="b">
        <f t="shared" si="387"/>
        <v>0</v>
      </c>
      <c r="AO248" s="10" t="b">
        <f t="shared" si="387"/>
        <v>0</v>
      </c>
      <c r="AP248" s="10" t="b">
        <f t="shared" si="387"/>
        <v>0</v>
      </c>
      <c r="AQ248" s="10" t="b">
        <f t="shared" si="387"/>
        <v>0</v>
      </c>
      <c r="AR248" s="10" t="b">
        <f t="shared" si="387"/>
        <v>0</v>
      </c>
      <c r="AS248" s="10" t="b">
        <f t="shared" si="387"/>
        <v>0</v>
      </c>
      <c r="AT248" s="10" t="b">
        <f t="shared" si="387"/>
        <v>0</v>
      </c>
      <c r="AU248" s="10" t="b">
        <f t="shared" si="387"/>
        <v>0</v>
      </c>
      <c r="AV248" s="10" t="b">
        <f t="shared" si="387"/>
        <v>0</v>
      </c>
      <c r="AW248" s="10" t="b">
        <f t="shared" si="387"/>
        <v>0</v>
      </c>
      <c r="AX248" s="10" t="b">
        <f t="shared" si="387"/>
        <v>0</v>
      </c>
      <c r="AY248" s="10" t="b">
        <f t="shared" si="387"/>
        <v>0</v>
      </c>
      <c r="AZ248" s="10" t="b">
        <f t="shared" si="387"/>
        <v>0</v>
      </c>
      <c r="BA248" s="10" t="b">
        <f t="shared" si="387"/>
        <v>0</v>
      </c>
      <c r="BB248" s="10" t="b">
        <f t="shared" si="387"/>
        <v>0</v>
      </c>
      <c r="BC248" s="10" t="b">
        <f t="shared" si="387"/>
        <v>0</v>
      </c>
      <c r="BD248" s="10" t="b">
        <f t="shared" si="387"/>
        <v>0</v>
      </c>
      <c r="BE248" s="10" t="b">
        <f t="shared" si="387"/>
        <v>0</v>
      </c>
      <c r="BF248" s="10" t="b">
        <f t="shared" ref="BF248:CH248" si="388">IF(AND(BF$216&gt;MIN($AU70:$AU71), BF$216&lt;MAX($AU70:$AU71)),IF((($AT71-$AT70)/($AU71-$AU70)*(BF$216-$AU70)+$AT70)&lt;BF$215,TRUE,FALSE))</f>
        <v>0</v>
      </c>
      <c r="BG248" s="10" t="b">
        <f t="shared" si="388"/>
        <v>0</v>
      </c>
      <c r="BH248" s="10" t="b">
        <f t="shared" si="388"/>
        <v>0</v>
      </c>
      <c r="BI248" s="10" t="b">
        <f t="shared" si="388"/>
        <v>0</v>
      </c>
      <c r="BJ248" s="10" t="b">
        <f t="shared" si="388"/>
        <v>0</v>
      </c>
      <c r="BK248" s="10" t="b">
        <f t="shared" si="388"/>
        <v>0</v>
      </c>
      <c r="BL248" s="10" t="b">
        <f t="shared" si="388"/>
        <v>0</v>
      </c>
      <c r="BM248" s="10" t="b">
        <f t="shared" si="388"/>
        <v>0</v>
      </c>
      <c r="BN248" s="10" t="b">
        <f t="shared" si="388"/>
        <v>0</v>
      </c>
      <c r="BO248" s="10" t="b">
        <f t="shared" si="388"/>
        <v>0</v>
      </c>
      <c r="BP248" s="10" t="b">
        <f t="shared" si="388"/>
        <v>0</v>
      </c>
      <c r="BQ248" s="10" t="b">
        <f t="shared" si="388"/>
        <v>0</v>
      </c>
      <c r="BR248" s="10" t="b">
        <f t="shared" si="388"/>
        <v>0</v>
      </c>
      <c r="BS248" s="10" t="b">
        <f t="shared" si="388"/>
        <v>0</v>
      </c>
      <c r="BT248" s="10" t="b">
        <f t="shared" si="388"/>
        <v>0</v>
      </c>
      <c r="BU248" s="10" t="b">
        <f t="shared" si="388"/>
        <v>0</v>
      </c>
      <c r="BV248" s="10" t="b">
        <f t="shared" si="388"/>
        <v>0</v>
      </c>
      <c r="BW248" s="10" t="b">
        <f t="shared" si="388"/>
        <v>0</v>
      </c>
      <c r="BX248" s="10" t="b">
        <f t="shared" si="388"/>
        <v>0</v>
      </c>
      <c r="BY248" s="10" t="b">
        <f t="shared" si="388"/>
        <v>0</v>
      </c>
      <c r="BZ248" s="10" t="b">
        <f t="shared" si="388"/>
        <v>0</v>
      </c>
      <c r="CA248" s="10" t="b">
        <f t="shared" si="388"/>
        <v>0</v>
      </c>
      <c r="CB248" s="10" t="b">
        <f t="shared" si="388"/>
        <v>0</v>
      </c>
      <c r="CC248" s="10" t="b">
        <f t="shared" si="388"/>
        <v>0</v>
      </c>
      <c r="CD248" s="10" t="b">
        <f t="shared" si="388"/>
        <v>0</v>
      </c>
      <c r="CE248" s="10" t="b">
        <f t="shared" si="388"/>
        <v>0</v>
      </c>
      <c r="CF248" s="10" t="b">
        <f t="shared" si="388"/>
        <v>0</v>
      </c>
      <c r="CG248" s="10" t="b">
        <f t="shared" si="388"/>
        <v>0</v>
      </c>
      <c r="CH248" s="10" t="b">
        <f t="shared" si="388"/>
        <v>0</v>
      </c>
      <c r="CI248" s="1">
        <f t="shared" si="236"/>
        <v>31</v>
      </c>
      <c r="CJ248" s="1">
        <f t="shared" si="237"/>
        <v>1</v>
      </c>
      <c r="CL248" s="10" t="b">
        <f t="shared" ref="CL248:DN248" si="389">IF(AND(CL$216&gt;MIN($AU70:$AU71), CL$216&lt;MAX($AU70:$AU71)),IF((($AT71-$AT70)/($AU71-$AU70)*(CL$216-$AU70)+$AT70)&lt;CL$215,TRUE,FALSE))</f>
        <v>0</v>
      </c>
      <c r="CM248" s="10" t="b">
        <f t="shared" si="389"/>
        <v>0</v>
      </c>
      <c r="CN248" s="10" t="b">
        <f t="shared" si="389"/>
        <v>0</v>
      </c>
      <c r="CO248" s="10" t="b">
        <f t="shared" si="389"/>
        <v>0</v>
      </c>
      <c r="CP248" s="10" t="b">
        <f t="shared" si="389"/>
        <v>0</v>
      </c>
      <c r="CQ248" s="10" t="b">
        <f t="shared" si="389"/>
        <v>0</v>
      </c>
      <c r="CR248" s="10" t="b">
        <f t="shared" si="389"/>
        <v>0</v>
      </c>
      <c r="CS248" s="10" t="b">
        <f t="shared" si="389"/>
        <v>0</v>
      </c>
      <c r="CT248" s="10" t="b">
        <f t="shared" si="389"/>
        <v>0</v>
      </c>
      <c r="CU248" s="10" t="b">
        <f t="shared" si="389"/>
        <v>0</v>
      </c>
      <c r="CV248" s="10" t="b">
        <f t="shared" si="389"/>
        <v>0</v>
      </c>
      <c r="CW248" s="10" t="b">
        <f t="shared" si="389"/>
        <v>0</v>
      </c>
      <c r="CX248" s="10" t="b">
        <f t="shared" si="389"/>
        <v>0</v>
      </c>
      <c r="CY248" s="10" t="b">
        <f t="shared" si="389"/>
        <v>0</v>
      </c>
      <c r="CZ248" s="10" t="b">
        <f t="shared" si="389"/>
        <v>0</v>
      </c>
      <c r="DA248" s="10" t="b">
        <f t="shared" si="389"/>
        <v>0</v>
      </c>
      <c r="DB248" s="10" t="b">
        <f t="shared" si="389"/>
        <v>0</v>
      </c>
      <c r="DC248" s="10" t="b">
        <f t="shared" si="389"/>
        <v>0</v>
      </c>
      <c r="DD248" s="10" t="b">
        <f t="shared" si="389"/>
        <v>0</v>
      </c>
      <c r="DE248" s="10" t="b">
        <f t="shared" si="389"/>
        <v>0</v>
      </c>
      <c r="DF248" s="10" t="b">
        <f t="shared" si="389"/>
        <v>0</v>
      </c>
      <c r="DG248" s="10" t="b">
        <f t="shared" si="389"/>
        <v>0</v>
      </c>
      <c r="DH248" s="10" t="b">
        <f t="shared" si="389"/>
        <v>0</v>
      </c>
      <c r="DI248" s="10" t="b">
        <f t="shared" si="389"/>
        <v>0</v>
      </c>
      <c r="DJ248" s="10" t="b">
        <f t="shared" si="389"/>
        <v>0</v>
      </c>
      <c r="DK248" s="10" t="b">
        <f t="shared" si="389"/>
        <v>0</v>
      </c>
      <c r="DL248" s="10" t="b">
        <f t="shared" si="389"/>
        <v>0</v>
      </c>
      <c r="DM248" s="10" t="b">
        <f t="shared" si="389"/>
        <v>0</v>
      </c>
      <c r="DN248" s="10" t="b">
        <f t="shared" si="389"/>
        <v>0</v>
      </c>
      <c r="DR248" s="10" t="b">
        <f t="shared" ref="DR248:EL248" si="390">IF(AND(DR$216&gt;MIN($AY70:$AY71), DR$216&lt;MAX($AY70:$AY71)),IF((($AX71-$AX70)/($AY71-$AY70)*(DR$216-$AY70)+$AX70)&lt;DR$215,TRUE,FALSE))</f>
        <v>0</v>
      </c>
      <c r="DS248" s="10" t="b">
        <f t="shared" si="390"/>
        <v>0</v>
      </c>
      <c r="DT248" s="10" t="b">
        <f t="shared" si="390"/>
        <v>0</v>
      </c>
      <c r="DU248" s="10" t="b">
        <f t="shared" si="390"/>
        <v>0</v>
      </c>
      <c r="DV248" s="10" t="b">
        <f t="shared" si="390"/>
        <v>0</v>
      </c>
      <c r="DW248" s="10" t="b">
        <f t="shared" si="390"/>
        <v>0</v>
      </c>
      <c r="DX248" s="10" t="b">
        <f t="shared" si="390"/>
        <v>0</v>
      </c>
      <c r="DY248" s="10" t="b">
        <f t="shared" si="390"/>
        <v>0</v>
      </c>
      <c r="DZ248" s="10" t="b">
        <f t="shared" si="390"/>
        <v>0</v>
      </c>
      <c r="EA248" s="10" t="b">
        <f t="shared" si="390"/>
        <v>0</v>
      </c>
      <c r="EB248" s="10" t="b">
        <f t="shared" si="390"/>
        <v>0</v>
      </c>
      <c r="EC248" s="10" t="b">
        <f t="shared" si="390"/>
        <v>0</v>
      </c>
      <c r="ED248" s="10" t="b">
        <f t="shared" si="390"/>
        <v>0</v>
      </c>
      <c r="EE248" s="10" t="b">
        <f t="shared" si="390"/>
        <v>0</v>
      </c>
      <c r="EF248" s="10" t="b">
        <f t="shared" si="390"/>
        <v>0</v>
      </c>
      <c r="EG248" s="10" t="b">
        <f t="shared" si="390"/>
        <v>0</v>
      </c>
      <c r="EH248" s="10" t="b">
        <f t="shared" si="390"/>
        <v>0</v>
      </c>
      <c r="EI248" s="10" t="b">
        <f t="shared" si="390"/>
        <v>0</v>
      </c>
      <c r="EJ248" s="10" t="b">
        <f t="shared" si="390"/>
        <v>0</v>
      </c>
      <c r="EK248" s="10" t="b">
        <f t="shared" si="390"/>
        <v>0</v>
      </c>
      <c r="EL248" s="10" t="b">
        <f t="shared" si="390"/>
        <v>0</v>
      </c>
      <c r="EM248" s="10" t="b">
        <f t="shared" ref="EM248:EQ257" si="391">IF(AND(EM$216&gt;MIN($AW70:$AW71), EM$216&lt;MAX($AW70:$AW71)),IF((($AV71-$AV70)/($AW71-$AW70)*(EM$216-$AW70)+$AV70)&lt;EM$215,TRUE,FALSE))</f>
        <v>0</v>
      </c>
      <c r="EN248" s="10" t="b">
        <f t="shared" si="391"/>
        <v>0</v>
      </c>
      <c r="EO248" s="10" t="b">
        <f t="shared" si="391"/>
        <v>0</v>
      </c>
      <c r="EP248" s="10" t="b">
        <f t="shared" si="391"/>
        <v>0</v>
      </c>
      <c r="EQ248" s="10" t="b">
        <f t="shared" si="391"/>
        <v>0</v>
      </c>
    </row>
    <row r="249" spans="2:149" hidden="1" x14ac:dyDescent="0.3">
      <c r="B249" s="49"/>
      <c r="C249" s="49"/>
      <c r="D249" s="49"/>
      <c r="E249" s="49"/>
      <c r="F249" s="49"/>
      <c r="G249" s="49"/>
      <c r="H249" s="49"/>
      <c r="I249" s="49"/>
      <c r="J249" s="1">
        <v>32</v>
      </c>
      <c r="K249" s="10" t="b">
        <f t="shared" si="232"/>
        <v>0</v>
      </c>
      <c r="L249" s="10" t="b">
        <f t="shared" ref="L249:Y249" si="392">IF($AT71&gt;L$215,IF($AU71&lt;L$216,IF($AU72&gt;L$216,TRUE,FALSE),IF($AU72&lt;L$216,TRUE,FALSE)),FALSE)</f>
        <v>0</v>
      </c>
      <c r="M249" s="10" t="b">
        <f t="shared" si="392"/>
        <v>0</v>
      </c>
      <c r="N249" s="10" t="b">
        <f t="shared" si="392"/>
        <v>0</v>
      </c>
      <c r="O249" s="10" t="b">
        <f t="shared" si="392"/>
        <v>0</v>
      </c>
      <c r="P249" s="10" t="b">
        <f t="shared" si="392"/>
        <v>0</v>
      </c>
      <c r="Q249" s="10" t="b">
        <f t="shared" si="392"/>
        <v>0</v>
      </c>
      <c r="R249" s="10" t="b">
        <f t="shared" si="392"/>
        <v>0</v>
      </c>
      <c r="S249" s="10" t="b">
        <f t="shared" si="392"/>
        <v>0</v>
      </c>
      <c r="T249" s="10" t="b">
        <f t="shared" si="392"/>
        <v>0</v>
      </c>
      <c r="U249" s="10" t="b">
        <f t="shared" si="392"/>
        <v>0</v>
      </c>
      <c r="V249" s="10" t="b">
        <f t="shared" si="392"/>
        <v>0</v>
      </c>
      <c r="W249" s="10" t="b">
        <f t="shared" si="392"/>
        <v>0</v>
      </c>
      <c r="X249" s="10" t="b">
        <f t="shared" si="392"/>
        <v>0</v>
      </c>
      <c r="Y249" s="10" t="b">
        <f t="shared" si="392"/>
        <v>0</v>
      </c>
      <c r="Z249" s="10" t="b">
        <f t="shared" ref="Z249:BE249" si="393">IF(AND(Z$216&gt;MIN($AU71:$AU72), Z$216&lt;MAX($AU71:$AU72)),IF((($AT72-$AT71)/($AU72-$AU71)*(Z$216-$AU71)+$AT71)&lt;Z$215,TRUE,FALSE))</f>
        <v>0</v>
      </c>
      <c r="AA249" s="10" t="b">
        <f t="shared" si="393"/>
        <v>0</v>
      </c>
      <c r="AB249" s="10" t="b">
        <f t="shared" si="393"/>
        <v>1</v>
      </c>
      <c r="AC249" s="10" t="b">
        <f t="shared" si="393"/>
        <v>0</v>
      </c>
      <c r="AD249" s="10" t="b">
        <f t="shared" si="393"/>
        <v>0</v>
      </c>
      <c r="AE249" s="10" t="b">
        <f t="shared" si="393"/>
        <v>0</v>
      </c>
      <c r="AF249" s="10" t="b">
        <f t="shared" si="393"/>
        <v>0</v>
      </c>
      <c r="AG249" s="10" t="b">
        <f t="shared" si="393"/>
        <v>0</v>
      </c>
      <c r="AH249" s="10" t="b">
        <f t="shared" si="393"/>
        <v>0</v>
      </c>
      <c r="AI249" s="10" t="b">
        <f t="shared" si="393"/>
        <v>0</v>
      </c>
      <c r="AJ249" s="10" t="b">
        <f t="shared" si="393"/>
        <v>0</v>
      </c>
      <c r="AK249" s="10" t="b">
        <f t="shared" si="393"/>
        <v>0</v>
      </c>
      <c r="AL249" s="10" t="b">
        <f t="shared" si="393"/>
        <v>0</v>
      </c>
      <c r="AM249" s="10" t="b">
        <f t="shared" si="393"/>
        <v>0</v>
      </c>
      <c r="AN249" s="10" t="b">
        <f t="shared" si="393"/>
        <v>0</v>
      </c>
      <c r="AO249" s="10" t="b">
        <f t="shared" si="393"/>
        <v>0</v>
      </c>
      <c r="AP249" s="10" t="b">
        <f t="shared" si="393"/>
        <v>0</v>
      </c>
      <c r="AQ249" s="10" t="b">
        <f t="shared" si="393"/>
        <v>0</v>
      </c>
      <c r="AR249" s="10" t="b">
        <f t="shared" si="393"/>
        <v>0</v>
      </c>
      <c r="AS249" s="10" t="b">
        <f t="shared" si="393"/>
        <v>0</v>
      </c>
      <c r="AT249" s="10" t="b">
        <f t="shared" si="393"/>
        <v>0</v>
      </c>
      <c r="AU249" s="10" t="b">
        <f t="shared" si="393"/>
        <v>0</v>
      </c>
      <c r="AV249" s="10" t="b">
        <f t="shared" si="393"/>
        <v>0</v>
      </c>
      <c r="AW249" s="10" t="b">
        <f t="shared" si="393"/>
        <v>0</v>
      </c>
      <c r="AX249" s="10" t="b">
        <f t="shared" si="393"/>
        <v>0</v>
      </c>
      <c r="AY249" s="10" t="b">
        <f t="shared" si="393"/>
        <v>0</v>
      </c>
      <c r="AZ249" s="10" t="b">
        <f t="shared" si="393"/>
        <v>0</v>
      </c>
      <c r="BA249" s="10" t="b">
        <f t="shared" si="393"/>
        <v>0</v>
      </c>
      <c r="BB249" s="10" t="b">
        <f t="shared" si="393"/>
        <v>0</v>
      </c>
      <c r="BC249" s="10" t="b">
        <f t="shared" si="393"/>
        <v>0</v>
      </c>
      <c r="BD249" s="10" t="b">
        <f t="shared" si="393"/>
        <v>0</v>
      </c>
      <c r="BE249" s="10" t="b">
        <f t="shared" si="393"/>
        <v>0</v>
      </c>
      <c r="BF249" s="10" t="b">
        <f t="shared" ref="BF249:CH249" si="394">IF(AND(BF$216&gt;MIN($AU71:$AU72), BF$216&lt;MAX($AU71:$AU72)),IF((($AT72-$AT71)/($AU72-$AU71)*(BF$216-$AU71)+$AT71)&lt;BF$215,TRUE,FALSE))</f>
        <v>0</v>
      </c>
      <c r="BG249" s="10" t="b">
        <f t="shared" si="394"/>
        <v>0</v>
      </c>
      <c r="BH249" s="10" t="b">
        <f t="shared" si="394"/>
        <v>0</v>
      </c>
      <c r="BI249" s="10" t="b">
        <f t="shared" si="394"/>
        <v>0</v>
      </c>
      <c r="BJ249" s="10" t="b">
        <f t="shared" si="394"/>
        <v>0</v>
      </c>
      <c r="BK249" s="10" t="b">
        <f t="shared" si="394"/>
        <v>0</v>
      </c>
      <c r="BL249" s="10" t="b">
        <f t="shared" si="394"/>
        <v>0</v>
      </c>
      <c r="BM249" s="10" t="b">
        <f t="shared" si="394"/>
        <v>0</v>
      </c>
      <c r="BN249" s="10" t="b">
        <f t="shared" si="394"/>
        <v>0</v>
      </c>
      <c r="BO249" s="10" t="b">
        <f t="shared" si="394"/>
        <v>0</v>
      </c>
      <c r="BP249" s="10" t="b">
        <f t="shared" si="394"/>
        <v>0</v>
      </c>
      <c r="BQ249" s="10" t="b">
        <f t="shared" si="394"/>
        <v>0</v>
      </c>
      <c r="BR249" s="10" t="b">
        <f t="shared" si="394"/>
        <v>0</v>
      </c>
      <c r="BS249" s="10" t="b">
        <f t="shared" si="394"/>
        <v>0</v>
      </c>
      <c r="BT249" s="10" t="b">
        <f t="shared" si="394"/>
        <v>0</v>
      </c>
      <c r="BU249" s="10" t="b">
        <f t="shared" si="394"/>
        <v>0</v>
      </c>
      <c r="BV249" s="10" t="b">
        <f t="shared" si="394"/>
        <v>0</v>
      </c>
      <c r="BW249" s="10" t="b">
        <f t="shared" si="394"/>
        <v>0</v>
      </c>
      <c r="BX249" s="10" t="b">
        <f t="shared" si="394"/>
        <v>0</v>
      </c>
      <c r="BY249" s="10" t="b">
        <f t="shared" si="394"/>
        <v>0</v>
      </c>
      <c r="BZ249" s="10" t="b">
        <f t="shared" si="394"/>
        <v>0</v>
      </c>
      <c r="CA249" s="10" t="b">
        <f t="shared" si="394"/>
        <v>0</v>
      </c>
      <c r="CB249" s="10" t="b">
        <f t="shared" si="394"/>
        <v>0</v>
      </c>
      <c r="CC249" s="10" t="b">
        <f t="shared" si="394"/>
        <v>0</v>
      </c>
      <c r="CD249" s="10" t="b">
        <f t="shared" si="394"/>
        <v>0</v>
      </c>
      <c r="CE249" s="10" t="b">
        <f t="shared" si="394"/>
        <v>0</v>
      </c>
      <c r="CF249" s="10" t="b">
        <f t="shared" si="394"/>
        <v>0</v>
      </c>
      <c r="CG249" s="10" t="b">
        <f t="shared" si="394"/>
        <v>0</v>
      </c>
      <c r="CH249" s="10" t="b">
        <f t="shared" si="394"/>
        <v>0</v>
      </c>
      <c r="CI249" s="1">
        <f t="shared" si="236"/>
        <v>32</v>
      </c>
      <c r="CJ249" s="1">
        <f t="shared" si="237"/>
        <v>1</v>
      </c>
      <c r="CL249" s="10" t="b">
        <f t="shared" ref="CL249:DN249" si="395">IF(AND(CL$216&gt;MIN($AU71:$AU72), CL$216&lt;MAX($AU71:$AU72)),IF((($AT72-$AT71)/($AU72-$AU71)*(CL$216-$AU71)+$AT71)&lt;CL$215,TRUE,FALSE))</f>
        <v>0</v>
      </c>
      <c r="CM249" s="10" t="b">
        <f t="shared" si="395"/>
        <v>0</v>
      </c>
      <c r="CN249" s="10" t="b">
        <f t="shared" si="395"/>
        <v>0</v>
      </c>
      <c r="CO249" s="10" t="b">
        <f t="shared" si="395"/>
        <v>0</v>
      </c>
      <c r="CP249" s="10" t="b">
        <f t="shared" si="395"/>
        <v>0</v>
      </c>
      <c r="CQ249" s="10" t="b">
        <f t="shared" si="395"/>
        <v>0</v>
      </c>
      <c r="CR249" s="10" t="b">
        <f t="shared" si="395"/>
        <v>0</v>
      </c>
      <c r="CS249" s="10" t="b">
        <f t="shared" si="395"/>
        <v>0</v>
      </c>
      <c r="CT249" s="10" t="b">
        <f t="shared" si="395"/>
        <v>0</v>
      </c>
      <c r="CU249" s="10" t="b">
        <f t="shared" si="395"/>
        <v>0</v>
      </c>
      <c r="CV249" s="10" t="b">
        <f t="shared" si="395"/>
        <v>0</v>
      </c>
      <c r="CW249" s="10" t="b">
        <f t="shared" si="395"/>
        <v>0</v>
      </c>
      <c r="CX249" s="10" t="b">
        <f t="shared" si="395"/>
        <v>0</v>
      </c>
      <c r="CY249" s="10" t="b">
        <f t="shared" si="395"/>
        <v>0</v>
      </c>
      <c r="CZ249" s="10" t="b">
        <f t="shared" si="395"/>
        <v>0</v>
      </c>
      <c r="DA249" s="10" t="b">
        <f t="shared" si="395"/>
        <v>0</v>
      </c>
      <c r="DB249" s="10" t="b">
        <f t="shared" si="395"/>
        <v>0</v>
      </c>
      <c r="DC249" s="10" t="b">
        <f t="shared" si="395"/>
        <v>0</v>
      </c>
      <c r="DD249" s="10" t="b">
        <f t="shared" si="395"/>
        <v>0</v>
      </c>
      <c r="DE249" s="10" t="b">
        <f t="shared" si="395"/>
        <v>0</v>
      </c>
      <c r="DF249" s="10" t="b">
        <f t="shared" si="395"/>
        <v>0</v>
      </c>
      <c r="DG249" s="10" t="b">
        <f t="shared" si="395"/>
        <v>0</v>
      </c>
      <c r="DH249" s="10" t="b">
        <f t="shared" si="395"/>
        <v>0</v>
      </c>
      <c r="DI249" s="10" t="b">
        <f t="shared" si="395"/>
        <v>0</v>
      </c>
      <c r="DJ249" s="10" t="b">
        <f t="shared" si="395"/>
        <v>0</v>
      </c>
      <c r="DK249" s="10" t="b">
        <f t="shared" si="395"/>
        <v>0</v>
      </c>
      <c r="DL249" s="10" t="b">
        <f t="shared" si="395"/>
        <v>0</v>
      </c>
      <c r="DM249" s="10" t="b">
        <f t="shared" si="395"/>
        <v>0</v>
      </c>
      <c r="DN249" s="10" t="b">
        <f t="shared" si="395"/>
        <v>0</v>
      </c>
      <c r="DR249" s="10" t="b">
        <f t="shared" ref="DR249:EL249" si="396">IF(AND(DR$216&gt;MIN($AY71:$AY72), DR$216&lt;MAX($AY71:$AY72)),IF((($AX72-$AX71)/($AY72-$AY71)*(DR$216-$AY71)+$AX71)&lt;DR$215,TRUE,FALSE))</f>
        <v>0</v>
      </c>
      <c r="DS249" s="10" t="b">
        <f t="shared" si="396"/>
        <v>0</v>
      </c>
      <c r="DT249" s="10" t="b">
        <f t="shared" si="396"/>
        <v>0</v>
      </c>
      <c r="DU249" s="10" t="b">
        <f t="shared" si="396"/>
        <v>0</v>
      </c>
      <c r="DV249" s="10" t="b">
        <f t="shared" si="396"/>
        <v>0</v>
      </c>
      <c r="DW249" s="10" t="b">
        <f t="shared" si="396"/>
        <v>0</v>
      </c>
      <c r="DX249" s="10" t="b">
        <f t="shared" si="396"/>
        <v>0</v>
      </c>
      <c r="DY249" s="10" t="b">
        <f t="shared" si="396"/>
        <v>0</v>
      </c>
      <c r="DZ249" s="10" t="b">
        <f t="shared" si="396"/>
        <v>0</v>
      </c>
      <c r="EA249" s="10" t="b">
        <f t="shared" si="396"/>
        <v>0</v>
      </c>
      <c r="EB249" s="10" t="b">
        <f t="shared" si="396"/>
        <v>0</v>
      </c>
      <c r="EC249" s="10" t="b">
        <f t="shared" si="396"/>
        <v>0</v>
      </c>
      <c r="ED249" s="10" t="b">
        <f t="shared" si="396"/>
        <v>0</v>
      </c>
      <c r="EE249" s="10" t="b">
        <f t="shared" si="396"/>
        <v>0</v>
      </c>
      <c r="EF249" s="10" t="b">
        <f t="shared" si="396"/>
        <v>0</v>
      </c>
      <c r="EG249" s="10" t="b">
        <f t="shared" si="396"/>
        <v>0</v>
      </c>
      <c r="EH249" s="10" t="b">
        <f t="shared" si="396"/>
        <v>0</v>
      </c>
      <c r="EI249" s="10" t="b">
        <f t="shared" si="396"/>
        <v>0</v>
      </c>
      <c r="EJ249" s="10" t="b">
        <f t="shared" si="396"/>
        <v>0</v>
      </c>
      <c r="EK249" s="10" t="b">
        <f t="shared" si="396"/>
        <v>0</v>
      </c>
      <c r="EL249" s="10" t="b">
        <f t="shared" si="396"/>
        <v>0</v>
      </c>
      <c r="EM249" s="10" t="b">
        <f t="shared" si="391"/>
        <v>0</v>
      </c>
      <c r="EN249" s="10" t="b">
        <f t="shared" si="391"/>
        <v>0</v>
      </c>
      <c r="EO249" s="10" t="b">
        <f t="shared" si="391"/>
        <v>0</v>
      </c>
      <c r="EP249" s="10" t="b">
        <f t="shared" si="391"/>
        <v>0</v>
      </c>
      <c r="EQ249" s="10" t="b">
        <f t="shared" si="391"/>
        <v>0</v>
      </c>
    </row>
    <row r="250" spans="2:149" hidden="1" x14ac:dyDescent="0.3">
      <c r="B250" s="49"/>
      <c r="C250" s="49"/>
      <c r="D250" s="49"/>
      <c r="E250" s="49"/>
      <c r="F250" s="49"/>
      <c r="G250" s="49"/>
      <c r="H250" s="49"/>
      <c r="I250" s="49"/>
      <c r="J250" s="1">
        <v>33</v>
      </c>
      <c r="K250" s="10" t="b">
        <f t="shared" si="232"/>
        <v>0</v>
      </c>
      <c r="L250" s="10" t="b">
        <f t="shared" ref="L250:Y250" si="397">IF($AT72&gt;L$215,IF($AU72&lt;L$216,IF($AU73&gt;L$216,TRUE,FALSE),IF($AU73&lt;L$216,TRUE,FALSE)),FALSE)</f>
        <v>0</v>
      </c>
      <c r="M250" s="10" t="b">
        <f t="shared" si="397"/>
        <v>0</v>
      </c>
      <c r="N250" s="10" t="b">
        <f t="shared" si="397"/>
        <v>0</v>
      </c>
      <c r="O250" s="10" t="b">
        <f t="shared" si="397"/>
        <v>0</v>
      </c>
      <c r="P250" s="10" t="b">
        <f t="shared" si="397"/>
        <v>0</v>
      </c>
      <c r="Q250" s="10" t="b">
        <f t="shared" si="397"/>
        <v>0</v>
      </c>
      <c r="R250" s="10" t="b">
        <f t="shared" si="397"/>
        <v>0</v>
      </c>
      <c r="S250" s="10" t="b">
        <f t="shared" si="397"/>
        <v>0</v>
      </c>
      <c r="T250" s="10" t="b">
        <f t="shared" si="397"/>
        <v>0</v>
      </c>
      <c r="U250" s="10" t="b">
        <f t="shared" si="397"/>
        <v>0</v>
      </c>
      <c r="V250" s="10" t="b">
        <f t="shared" si="397"/>
        <v>0</v>
      </c>
      <c r="W250" s="10" t="b">
        <f t="shared" si="397"/>
        <v>0</v>
      </c>
      <c r="X250" s="10" t="b">
        <f t="shared" si="397"/>
        <v>0</v>
      </c>
      <c r="Y250" s="10" t="b">
        <f t="shared" si="397"/>
        <v>0</v>
      </c>
      <c r="Z250" s="10" t="b">
        <f t="shared" ref="Z250:BE250" si="398">IF(AND(Z$216&gt;MIN($AU72:$AU73), Z$216&lt;MAX($AU72:$AU73)),IF((($AT73-$AT72)/($AU73-$AU72)*(Z$216-$AU72)+$AT72)&lt;Z$215,TRUE,FALSE))</f>
        <v>0</v>
      </c>
      <c r="AA250" s="10" t="b">
        <f t="shared" si="398"/>
        <v>0</v>
      </c>
      <c r="AB250" s="10" t="b">
        <f t="shared" si="398"/>
        <v>0</v>
      </c>
      <c r="AC250" s="10" t="b">
        <f t="shared" si="398"/>
        <v>1</v>
      </c>
      <c r="AD250" s="10" t="b">
        <f t="shared" si="398"/>
        <v>0</v>
      </c>
      <c r="AE250" s="10" t="b">
        <f t="shared" si="398"/>
        <v>0</v>
      </c>
      <c r="AF250" s="10" t="b">
        <f t="shared" si="398"/>
        <v>0</v>
      </c>
      <c r="AG250" s="10" t="b">
        <f t="shared" si="398"/>
        <v>0</v>
      </c>
      <c r="AH250" s="10" t="b">
        <f t="shared" si="398"/>
        <v>0</v>
      </c>
      <c r="AI250" s="10" t="b">
        <f t="shared" si="398"/>
        <v>0</v>
      </c>
      <c r="AJ250" s="10" t="b">
        <f t="shared" si="398"/>
        <v>0</v>
      </c>
      <c r="AK250" s="10" t="b">
        <f t="shared" si="398"/>
        <v>0</v>
      </c>
      <c r="AL250" s="10" t="b">
        <f t="shared" si="398"/>
        <v>0</v>
      </c>
      <c r="AM250" s="10" t="b">
        <f t="shared" si="398"/>
        <v>0</v>
      </c>
      <c r="AN250" s="10" t="b">
        <f t="shared" si="398"/>
        <v>0</v>
      </c>
      <c r="AO250" s="10" t="b">
        <f t="shared" si="398"/>
        <v>0</v>
      </c>
      <c r="AP250" s="10" t="b">
        <f t="shared" si="398"/>
        <v>0</v>
      </c>
      <c r="AQ250" s="10" t="b">
        <f t="shared" si="398"/>
        <v>0</v>
      </c>
      <c r="AR250" s="10" t="b">
        <f t="shared" si="398"/>
        <v>0</v>
      </c>
      <c r="AS250" s="10" t="b">
        <f t="shared" si="398"/>
        <v>0</v>
      </c>
      <c r="AT250" s="10" t="b">
        <f t="shared" si="398"/>
        <v>0</v>
      </c>
      <c r="AU250" s="10" t="b">
        <f t="shared" si="398"/>
        <v>0</v>
      </c>
      <c r="AV250" s="10" t="b">
        <f t="shared" si="398"/>
        <v>0</v>
      </c>
      <c r="AW250" s="10" t="b">
        <f t="shared" si="398"/>
        <v>0</v>
      </c>
      <c r="AX250" s="10" t="b">
        <f t="shared" si="398"/>
        <v>0</v>
      </c>
      <c r="AY250" s="10" t="b">
        <f t="shared" si="398"/>
        <v>0</v>
      </c>
      <c r="AZ250" s="10" t="b">
        <f t="shared" si="398"/>
        <v>0</v>
      </c>
      <c r="BA250" s="10" t="b">
        <f t="shared" si="398"/>
        <v>0</v>
      </c>
      <c r="BB250" s="10" t="b">
        <f t="shared" si="398"/>
        <v>0</v>
      </c>
      <c r="BC250" s="10" t="b">
        <f t="shared" si="398"/>
        <v>0</v>
      </c>
      <c r="BD250" s="10" t="b">
        <f t="shared" si="398"/>
        <v>0</v>
      </c>
      <c r="BE250" s="10" t="b">
        <f t="shared" si="398"/>
        <v>0</v>
      </c>
      <c r="BF250" s="10" t="b">
        <f t="shared" ref="BF250:CH250" si="399">IF(AND(BF$216&gt;MIN($AU72:$AU73), BF$216&lt;MAX($AU72:$AU73)),IF((($AT73-$AT72)/($AU73-$AU72)*(BF$216-$AU72)+$AT72)&lt;BF$215,TRUE,FALSE))</f>
        <v>0</v>
      </c>
      <c r="BG250" s="10" t="b">
        <f t="shared" si="399"/>
        <v>0</v>
      </c>
      <c r="BH250" s="10" t="b">
        <f t="shared" si="399"/>
        <v>0</v>
      </c>
      <c r="BI250" s="10" t="b">
        <f t="shared" si="399"/>
        <v>0</v>
      </c>
      <c r="BJ250" s="10" t="b">
        <f t="shared" si="399"/>
        <v>0</v>
      </c>
      <c r="BK250" s="10" t="b">
        <f t="shared" si="399"/>
        <v>0</v>
      </c>
      <c r="BL250" s="10" t="b">
        <f t="shared" si="399"/>
        <v>0</v>
      </c>
      <c r="BM250" s="10" t="b">
        <f t="shared" si="399"/>
        <v>0</v>
      </c>
      <c r="BN250" s="10" t="b">
        <f t="shared" si="399"/>
        <v>0</v>
      </c>
      <c r="BO250" s="10" t="b">
        <f t="shared" si="399"/>
        <v>0</v>
      </c>
      <c r="BP250" s="10" t="b">
        <f t="shared" si="399"/>
        <v>0</v>
      </c>
      <c r="BQ250" s="10" t="b">
        <f t="shared" si="399"/>
        <v>0</v>
      </c>
      <c r="BR250" s="10" t="b">
        <f t="shared" si="399"/>
        <v>0</v>
      </c>
      <c r="BS250" s="10" t="b">
        <f t="shared" si="399"/>
        <v>0</v>
      </c>
      <c r="BT250" s="10" t="b">
        <f t="shared" si="399"/>
        <v>0</v>
      </c>
      <c r="BU250" s="10" t="b">
        <f t="shared" si="399"/>
        <v>0</v>
      </c>
      <c r="BV250" s="10" t="b">
        <f t="shared" si="399"/>
        <v>0</v>
      </c>
      <c r="BW250" s="10" t="b">
        <f t="shared" si="399"/>
        <v>0</v>
      </c>
      <c r="BX250" s="10" t="b">
        <f t="shared" si="399"/>
        <v>0</v>
      </c>
      <c r="BY250" s="10" t="b">
        <f t="shared" si="399"/>
        <v>0</v>
      </c>
      <c r="BZ250" s="10" t="b">
        <f t="shared" si="399"/>
        <v>0</v>
      </c>
      <c r="CA250" s="10" t="b">
        <f t="shared" si="399"/>
        <v>0</v>
      </c>
      <c r="CB250" s="10" t="b">
        <f t="shared" si="399"/>
        <v>0</v>
      </c>
      <c r="CC250" s="10" t="b">
        <f t="shared" si="399"/>
        <v>0</v>
      </c>
      <c r="CD250" s="10" t="b">
        <f t="shared" si="399"/>
        <v>0</v>
      </c>
      <c r="CE250" s="10" t="b">
        <f t="shared" si="399"/>
        <v>0</v>
      </c>
      <c r="CF250" s="10" t="b">
        <f t="shared" si="399"/>
        <v>0</v>
      </c>
      <c r="CG250" s="10" t="b">
        <f t="shared" si="399"/>
        <v>0</v>
      </c>
      <c r="CH250" s="10" t="b">
        <f t="shared" si="399"/>
        <v>0</v>
      </c>
      <c r="CI250" s="1">
        <f t="shared" si="236"/>
        <v>33</v>
      </c>
      <c r="CJ250" s="1">
        <f t="shared" si="237"/>
        <v>1</v>
      </c>
      <c r="CL250" s="10" t="b">
        <f t="shared" ref="CL250:DN250" si="400">IF(AND(CL$216&gt;MIN($AU72:$AU73), CL$216&lt;MAX($AU72:$AU73)),IF((($AT73-$AT72)/($AU73-$AU72)*(CL$216-$AU72)+$AT72)&lt;CL$215,TRUE,FALSE))</f>
        <v>0</v>
      </c>
      <c r="CM250" s="10" t="b">
        <f t="shared" si="400"/>
        <v>0</v>
      </c>
      <c r="CN250" s="10" t="b">
        <f t="shared" si="400"/>
        <v>0</v>
      </c>
      <c r="CO250" s="10" t="b">
        <f t="shared" si="400"/>
        <v>0</v>
      </c>
      <c r="CP250" s="10" t="b">
        <f t="shared" si="400"/>
        <v>0</v>
      </c>
      <c r="CQ250" s="10" t="b">
        <f t="shared" si="400"/>
        <v>0</v>
      </c>
      <c r="CR250" s="10" t="b">
        <f t="shared" si="400"/>
        <v>0</v>
      </c>
      <c r="CS250" s="10" t="b">
        <f t="shared" si="400"/>
        <v>0</v>
      </c>
      <c r="CT250" s="10" t="b">
        <f t="shared" si="400"/>
        <v>0</v>
      </c>
      <c r="CU250" s="10" t="b">
        <f t="shared" si="400"/>
        <v>0</v>
      </c>
      <c r="CV250" s="10" t="b">
        <f t="shared" si="400"/>
        <v>0</v>
      </c>
      <c r="CW250" s="10" t="b">
        <f t="shared" si="400"/>
        <v>0</v>
      </c>
      <c r="CX250" s="10" t="b">
        <f t="shared" si="400"/>
        <v>0</v>
      </c>
      <c r="CY250" s="10" t="b">
        <f t="shared" si="400"/>
        <v>0</v>
      </c>
      <c r="CZ250" s="10" t="b">
        <f t="shared" si="400"/>
        <v>0</v>
      </c>
      <c r="DA250" s="10" t="b">
        <f t="shared" si="400"/>
        <v>0</v>
      </c>
      <c r="DB250" s="10" t="b">
        <f t="shared" si="400"/>
        <v>0</v>
      </c>
      <c r="DC250" s="10" t="b">
        <f t="shared" si="400"/>
        <v>0</v>
      </c>
      <c r="DD250" s="10" t="b">
        <f t="shared" si="400"/>
        <v>0</v>
      </c>
      <c r="DE250" s="10" t="b">
        <f t="shared" si="400"/>
        <v>0</v>
      </c>
      <c r="DF250" s="10" t="b">
        <f t="shared" si="400"/>
        <v>0</v>
      </c>
      <c r="DG250" s="10" t="b">
        <f t="shared" si="400"/>
        <v>0</v>
      </c>
      <c r="DH250" s="10" t="b">
        <f t="shared" si="400"/>
        <v>0</v>
      </c>
      <c r="DI250" s="10" t="b">
        <f t="shared" si="400"/>
        <v>0</v>
      </c>
      <c r="DJ250" s="10" t="b">
        <f t="shared" si="400"/>
        <v>0</v>
      </c>
      <c r="DK250" s="10" t="b">
        <f t="shared" si="400"/>
        <v>0</v>
      </c>
      <c r="DL250" s="10" t="b">
        <f t="shared" si="400"/>
        <v>0</v>
      </c>
      <c r="DM250" s="10" t="b">
        <f t="shared" si="400"/>
        <v>0</v>
      </c>
      <c r="DN250" s="10" t="b">
        <f t="shared" si="400"/>
        <v>0</v>
      </c>
      <c r="DR250" s="10" t="b">
        <f t="shared" ref="DR250:EL250" si="401">IF(AND(DR$216&gt;MIN($AY72:$AY73), DR$216&lt;MAX($AY72:$AY73)),IF((($AX73-$AX72)/($AY73-$AY72)*(DR$216-$AY72)+$AX72)&lt;DR$215,TRUE,FALSE))</f>
        <v>0</v>
      </c>
      <c r="DS250" s="10" t="b">
        <f t="shared" si="401"/>
        <v>0</v>
      </c>
      <c r="DT250" s="10" t="b">
        <f t="shared" si="401"/>
        <v>0</v>
      </c>
      <c r="DU250" s="10" t="b">
        <f t="shared" si="401"/>
        <v>0</v>
      </c>
      <c r="DV250" s="10" t="b">
        <f t="shared" si="401"/>
        <v>0</v>
      </c>
      <c r="DW250" s="10" t="b">
        <f t="shared" si="401"/>
        <v>0</v>
      </c>
      <c r="DX250" s="10" t="b">
        <f t="shared" si="401"/>
        <v>0</v>
      </c>
      <c r="DY250" s="10" t="b">
        <f t="shared" si="401"/>
        <v>0</v>
      </c>
      <c r="DZ250" s="10" t="b">
        <f t="shared" si="401"/>
        <v>0</v>
      </c>
      <c r="EA250" s="10" t="b">
        <f t="shared" si="401"/>
        <v>0</v>
      </c>
      <c r="EB250" s="10" t="b">
        <f t="shared" si="401"/>
        <v>0</v>
      </c>
      <c r="EC250" s="10" t="b">
        <f t="shared" si="401"/>
        <v>0</v>
      </c>
      <c r="ED250" s="10" t="b">
        <f t="shared" si="401"/>
        <v>0</v>
      </c>
      <c r="EE250" s="10" t="b">
        <f t="shared" si="401"/>
        <v>0</v>
      </c>
      <c r="EF250" s="10" t="b">
        <f t="shared" si="401"/>
        <v>0</v>
      </c>
      <c r="EG250" s="10" t="b">
        <f t="shared" si="401"/>
        <v>0</v>
      </c>
      <c r="EH250" s="10" t="b">
        <f t="shared" si="401"/>
        <v>0</v>
      </c>
      <c r="EI250" s="10" t="b">
        <f t="shared" si="401"/>
        <v>0</v>
      </c>
      <c r="EJ250" s="10" t="b">
        <f t="shared" si="401"/>
        <v>0</v>
      </c>
      <c r="EK250" s="10" t="b">
        <f t="shared" si="401"/>
        <v>0</v>
      </c>
      <c r="EL250" s="10" t="b">
        <f t="shared" si="401"/>
        <v>0</v>
      </c>
      <c r="EM250" s="10" t="b">
        <f t="shared" si="391"/>
        <v>0</v>
      </c>
      <c r="EN250" s="10" t="b">
        <f t="shared" si="391"/>
        <v>0</v>
      </c>
      <c r="EO250" s="10" t="b">
        <f t="shared" si="391"/>
        <v>0</v>
      </c>
      <c r="EP250" s="10" t="b">
        <f t="shared" si="391"/>
        <v>0</v>
      </c>
      <c r="EQ250" s="10" t="b">
        <f t="shared" si="391"/>
        <v>0</v>
      </c>
    </row>
    <row r="251" spans="2:149" hidden="1" x14ac:dyDescent="0.3">
      <c r="B251" s="49"/>
      <c r="C251" s="49"/>
      <c r="D251" s="49"/>
      <c r="E251" s="49"/>
      <c r="F251" s="49"/>
      <c r="G251" s="49"/>
      <c r="H251" s="49"/>
      <c r="I251" s="49"/>
      <c r="J251" s="1">
        <v>34</v>
      </c>
      <c r="K251" s="10" t="b">
        <f t="shared" ref="K251:K282" si="402">IF(AND(K$216&gt;MIN($AU73:$AU74), K$216&lt;MAX($AU73:$AU74)),IF((($AT74-$AT73)/($AU74-$AU73)*(K$216-$AU73)+$AT73)&lt;K$215,TRUE,FALSE))</f>
        <v>0</v>
      </c>
      <c r="L251" s="10" t="b">
        <f t="shared" ref="L251:Y251" si="403">IF($AT73&gt;L$215,IF($AU73&lt;L$216,IF($AU74&gt;L$216,TRUE,FALSE),IF($AU74&lt;L$216,TRUE,FALSE)),FALSE)</f>
        <v>0</v>
      </c>
      <c r="M251" s="10" t="b">
        <f t="shared" si="403"/>
        <v>0</v>
      </c>
      <c r="N251" s="10" t="b">
        <f t="shared" si="403"/>
        <v>0</v>
      </c>
      <c r="O251" s="10" t="b">
        <f t="shared" si="403"/>
        <v>0</v>
      </c>
      <c r="P251" s="10" t="b">
        <f t="shared" si="403"/>
        <v>0</v>
      </c>
      <c r="Q251" s="10" t="b">
        <f t="shared" si="403"/>
        <v>0</v>
      </c>
      <c r="R251" s="10" t="b">
        <f t="shared" si="403"/>
        <v>0</v>
      </c>
      <c r="S251" s="10" t="b">
        <f t="shared" si="403"/>
        <v>0</v>
      </c>
      <c r="T251" s="10" t="b">
        <f t="shared" si="403"/>
        <v>0</v>
      </c>
      <c r="U251" s="10" t="b">
        <f t="shared" si="403"/>
        <v>0</v>
      </c>
      <c r="V251" s="10" t="b">
        <f t="shared" si="403"/>
        <v>0</v>
      </c>
      <c r="W251" s="10" t="b">
        <f t="shared" si="403"/>
        <v>0</v>
      </c>
      <c r="X251" s="10" t="b">
        <f t="shared" si="403"/>
        <v>0</v>
      </c>
      <c r="Y251" s="10" t="b">
        <f t="shared" si="403"/>
        <v>0</v>
      </c>
      <c r="Z251" s="10" t="b">
        <f t="shared" ref="Z251:BE251" si="404">IF(AND(Z$216&gt;MIN($AU73:$AU74), Z$216&lt;MAX($AU73:$AU74)),IF((($AT74-$AT73)/($AU74-$AU73)*(Z$216-$AU73)+$AT73)&lt;Z$215,TRUE,FALSE))</f>
        <v>0</v>
      </c>
      <c r="AA251" s="10" t="b">
        <f t="shared" si="404"/>
        <v>0</v>
      </c>
      <c r="AB251" s="10" t="b">
        <f t="shared" si="404"/>
        <v>0</v>
      </c>
      <c r="AC251" s="10" t="b">
        <f t="shared" si="404"/>
        <v>0</v>
      </c>
      <c r="AD251" s="10" t="b">
        <f t="shared" si="404"/>
        <v>1</v>
      </c>
      <c r="AE251" s="10" t="b">
        <f t="shared" si="404"/>
        <v>0</v>
      </c>
      <c r="AF251" s="10" t="b">
        <f t="shared" si="404"/>
        <v>0</v>
      </c>
      <c r="AG251" s="10" t="b">
        <f t="shared" si="404"/>
        <v>0</v>
      </c>
      <c r="AH251" s="10" t="b">
        <f t="shared" si="404"/>
        <v>0</v>
      </c>
      <c r="AI251" s="10" t="b">
        <f t="shared" si="404"/>
        <v>0</v>
      </c>
      <c r="AJ251" s="10" t="b">
        <f t="shared" si="404"/>
        <v>0</v>
      </c>
      <c r="AK251" s="10" t="b">
        <f t="shared" si="404"/>
        <v>0</v>
      </c>
      <c r="AL251" s="10" t="b">
        <f t="shared" si="404"/>
        <v>0</v>
      </c>
      <c r="AM251" s="10" t="b">
        <f t="shared" si="404"/>
        <v>0</v>
      </c>
      <c r="AN251" s="10" t="b">
        <f t="shared" si="404"/>
        <v>0</v>
      </c>
      <c r="AO251" s="10" t="b">
        <f t="shared" si="404"/>
        <v>0</v>
      </c>
      <c r="AP251" s="10" t="b">
        <f t="shared" si="404"/>
        <v>0</v>
      </c>
      <c r="AQ251" s="10" t="b">
        <f t="shared" si="404"/>
        <v>0</v>
      </c>
      <c r="AR251" s="10" t="b">
        <f t="shared" si="404"/>
        <v>0</v>
      </c>
      <c r="AS251" s="10" t="b">
        <f t="shared" si="404"/>
        <v>0</v>
      </c>
      <c r="AT251" s="10" t="b">
        <f t="shared" si="404"/>
        <v>0</v>
      </c>
      <c r="AU251" s="10" t="b">
        <f t="shared" si="404"/>
        <v>0</v>
      </c>
      <c r="AV251" s="10" t="b">
        <f t="shared" si="404"/>
        <v>0</v>
      </c>
      <c r="AW251" s="10" t="b">
        <f t="shared" si="404"/>
        <v>0</v>
      </c>
      <c r="AX251" s="10" t="b">
        <f t="shared" si="404"/>
        <v>0</v>
      </c>
      <c r="AY251" s="10" t="b">
        <f t="shared" si="404"/>
        <v>0</v>
      </c>
      <c r="AZ251" s="10" t="b">
        <f t="shared" si="404"/>
        <v>0</v>
      </c>
      <c r="BA251" s="10" t="b">
        <f t="shared" si="404"/>
        <v>0</v>
      </c>
      <c r="BB251" s="10" t="b">
        <f t="shared" si="404"/>
        <v>0</v>
      </c>
      <c r="BC251" s="10" t="b">
        <f t="shared" si="404"/>
        <v>0</v>
      </c>
      <c r="BD251" s="10" t="b">
        <f t="shared" si="404"/>
        <v>0</v>
      </c>
      <c r="BE251" s="10" t="b">
        <f t="shared" si="404"/>
        <v>0</v>
      </c>
      <c r="BF251" s="10" t="b">
        <f t="shared" ref="BF251:CH251" si="405">IF(AND(BF$216&gt;MIN($AU73:$AU74), BF$216&lt;MAX($AU73:$AU74)),IF((($AT74-$AT73)/($AU74-$AU73)*(BF$216-$AU73)+$AT73)&lt;BF$215,TRUE,FALSE))</f>
        <v>0</v>
      </c>
      <c r="BG251" s="10" t="b">
        <f t="shared" si="405"/>
        <v>0</v>
      </c>
      <c r="BH251" s="10" t="b">
        <f t="shared" si="405"/>
        <v>0</v>
      </c>
      <c r="BI251" s="10" t="b">
        <f t="shared" si="405"/>
        <v>0</v>
      </c>
      <c r="BJ251" s="10" t="b">
        <f t="shared" si="405"/>
        <v>0</v>
      </c>
      <c r="BK251" s="10" t="b">
        <f t="shared" si="405"/>
        <v>0</v>
      </c>
      <c r="BL251" s="10" t="b">
        <f t="shared" si="405"/>
        <v>0</v>
      </c>
      <c r="BM251" s="10" t="b">
        <f t="shared" si="405"/>
        <v>0</v>
      </c>
      <c r="BN251" s="10" t="b">
        <f t="shared" si="405"/>
        <v>0</v>
      </c>
      <c r="BO251" s="10" t="b">
        <f t="shared" si="405"/>
        <v>0</v>
      </c>
      <c r="BP251" s="10" t="b">
        <f t="shared" si="405"/>
        <v>0</v>
      </c>
      <c r="BQ251" s="10" t="b">
        <f t="shared" si="405"/>
        <v>0</v>
      </c>
      <c r="BR251" s="10" t="b">
        <f t="shared" si="405"/>
        <v>0</v>
      </c>
      <c r="BS251" s="10" t="b">
        <f t="shared" si="405"/>
        <v>0</v>
      </c>
      <c r="BT251" s="10" t="b">
        <f t="shared" si="405"/>
        <v>0</v>
      </c>
      <c r="BU251" s="10" t="b">
        <f t="shared" si="405"/>
        <v>0</v>
      </c>
      <c r="BV251" s="10" t="b">
        <f t="shared" si="405"/>
        <v>0</v>
      </c>
      <c r="BW251" s="10" t="b">
        <f t="shared" si="405"/>
        <v>0</v>
      </c>
      <c r="BX251" s="10" t="b">
        <f t="shared" si="405"/>
        <v>0</v>
      </c>
      <c r="BY251" s="10" t="b">
        <f t="shared" si="405"/>
        <v>0</v>
      </c>
      <c r="BZ251" s="10" t="b">
        <f t="shared" si="405"/>
        <v>0</v>
      </c>
      <c r="CA251" s="10" t="b">
        <f t="shared" si="405"/>
        <v>0</v>
      </c>
      <c r="CB251" s="10" t="b">
        <f t="shared" si="405"/>
        <v>0</v>
      </c>
      <c r="CC251" s="10" t="b">
        <f t="shared" si="405"/>
        <v>0</v>
      </c>
      <c r="CD251" s="10" t="b">
        <f t="shared" si="405"/>
        <v>0</v>
      </c>
      <c r="CE251" s="10" t="b">
        <f t="shared" si="405"/>
        <v>0</v>
      </c>
      <c r="CF251" s="10" t="b">
        <f t="shared" si="405"/>
        <v>0</v>
      </c>
      <c r="CG251" s="10" t="b">
        <f t="shared" si="405"/>
        <v>0</v>
      </c>
      <c r="CH251" s="10" t="b">
        <f t="shared" si="405"/>
        <v>0</v>
      </c>
      <c r="CI251" s="1">
        <f t="shared" si="236"/>
        <v>34</v>
      </c>
      <c r="CJ251" s="1">
        <f t="shared" si="237"/>
        <v>1</v>
      </c>
      <c r="CL251" s="10" t="b">
        <f t="shared" ref="CL251:DN251" si="406">IF(AND(CL$216&gt;MIN($AU73:$AU74), CL$216&lt;MAX($AU73:$AU74)),IF((($AT74-$AT73)/($AU74-$AU73)*(CL$216-$AU73)+$AT73)&lt;CL$215,TRUE,FALSE))</f>
        <v>0</v>
      </c>
      <c r="CM251" s="10" t="b">
        <f t="shared" si="406"/>
        <v>0</v>
      </c>
      <c r="CN251" s="10" t="b">
        <f t="shared" si="406"/>
        <v>0</v>
      </c>
      <c r="CO251" s="10" t="b">
        <f t="shared" si="406"/>
        <v>0</v>
      </c>
      <c r="CP251" s="10" t="b">
        <f t="shared" si="406"/>
        <v>0</v>
      </c>
      <c r="CQ251" s="10" t="b">
        <f t="shared" si="406"/>
        <v>0</v>
      </c>
      <c r="CR251" s="10" t="b">
        <f t="shared" si="406"/>
        <v>0</v>
      </c>
      <c r="CS251" s="10" t="b">
        <f t="shared" si="406"/>
        <v>0</v>
      </c>
      <c r="CT251" s="10" t="b">
        <f t="shared" si="406"/>
        <v>0</v>
      </c>
      <c r="CU251" s="10" t="b">
        <f t="shared" si="406"/>
        <v>0</v>
      </c>
      <c r="CV251" s="10" t="b">
        <f t="shared" si="406"/>
        <v>0</v>
      </c>
      <c r="CW251" s="10" t="b">
        <f t="shared" si="406"/>
        <v>0</v>
      </c>
      <c r="CX251" s="10" t="b">
        <f t="shared" si="406"/>
        <v>0</v>
      </c>
      <c r="CY251" s="10" t="b">
        <f t="shared" si="406"/>
        <v>0</v>
      </c>
      <c r="CZ251" s="10" t="b">
        <f t="shared" si="406"/>
        <v>0</v>
      </c>
      <c r="DA251" s="10" t="b">
        <f t="shared" si="406"/>
        <v>0</v>
      </c>
      <c r="DB251" s="10" t="b">
        <f t="shared" si="406"/>
        <v>0</v>
      </c>
      <c r="DC251" s="10" t="b">
        <f t="shared" si="406"/>
        <v>0</v>
      </c>
      <c r="DD251" s="10" t="b">
        <f t="shared" si="406"/>
        <v>0</v>
      </c>
      <c r="DE251" s="10" t="b">
        <f t="shared" si="406"/>
        <v>0</v>
      </c>
      <c r="DF251" s="10" t="b">
        <f t="shared" si="406"/>
        <v>0</v>
      </c>
      <c r="DG251" s="10" t="b">
        <f t="shared" si="406"/>
        <v>0</v>
      </c>
      <c r="DH251" s="10" t="b">
        <f t="shared" si="406"/>
        <v>0</v>
      </c>
      <c r="DI251" s="10" t="b">
        <f t="shared" si="406"/>
        <v>0</v>
      </c>
      <c r="DJ251" s="10" t="b">
        <f t="shared" si="406"/>
        <v>0</v>
      </c>
      <c r="DK251" s="10" t="b">
        <f t="shared" si="406"/>
        <v>0</v>
      </c>
      <c r="DL251" s="10" t="b">
        <f t="shared" si="406"/>
        <v>0</v>
      </c>
      <c r="DM251" s="10" t="b">
        <f t="shared" si="406"/>
        <v>0</v>
      </c>
      <c r="DN251" s="10" t="b">
        <f t="shared" si="406"/>
        <v>0</v>
      </c>
      <c r="DR251" s="10" t="b">
        <f t="shared" ref="DR251:EL251" si="407">IF(AND(DR$216&gt;MIN($AY73:$AY74), DR$216&lt;MAX($AY73:$AY74)),IF((($AX74-$AX73)/($AY74-$AY73)*(DR$216-$AY73)+$AX73)&lt;DR$215,TRUE,FALSE))</f>
        <v>0</v>
      </c>
      <c r="DS251" s="10" t="b">
        <f t="shared" si="407"/>
        <v>0</v>
      </c>
      <c r="DT251" s="10" t="b">
        <f t="shared" si="407"/>
        <v>0</v>
      </c>
      <c r="DU251" s="10" t="b">
        <f t="shared" si="407"/>
        <v>0</v>
      </c>
      <c r="DV251" s="10" t="b">
        <f t="shared" si="407"/>
        <v>0</v>
      </c>
      <c r="DW251" s="10" t="b">
        <f t="shared" si="407"/>
        <v>0</v>
      </c>
      <c r="DX251" s="10" t="b">
        <f t="shared" si="407"/>
        <v>0</v>
      </c>
      <c r="DY251" s="10" t="b">
        <f t="shared" si="407"/>
        <v>0</v>
      </c>
      <c r="DZ251" s="10" t="b">
        <f t="shared" si="407"/>
        <v>0</v>
      </c>
      <c r="EA251" s="10" t="b">
        <f t="shared" si="407"/>
        <v>0</v>
      </c>
      <c r="EB251" s="10" t="b">
        <f t="shared" si="407"/>
        <v>0</v>
      </c>
      <c r="EC251" s="10" t="b">
        <f t="shared" si="407"/>
        <v>0</v>
      </c>
      <c r="ED251" s="10" t="b">
        <f t="shared" si="407"/>
        <v>0</v>
      </c>
      <c r="EE251" s="10" t="b">
        <f t="shared" si="407"/>
        <v>0</v>
      </c>
      <c r="EF251" s="10" t="b">
        <f t="shared" si="407"/>
        <v>0</v>
      </c>
      <c r="EG251" s="10" t="b">
        <f t="shared" si="407"/>
        <v>0</v>
      </c>
      <c r="EH251" s="10" t="b">
        <f t="shared" si="407"/>
        <v>0</v>
      </c>
      <c r="EI251" s="10" t="b">
        <f t="shared" si="407"/>
        <v>0</v>
      </c>
      <c r="EJ251" s="10" t="b">
        <f t="shared" si="407"/>
        <v>0</v>
      </c>
      <c r="EK251" s="10" t="b">
        <f t="shared" si="407"/>
        <v>0</v>
      </c>
      <c r="EL251" s="10" t="b">
        <f t="shared" si="407"/>
        <v>0</v>
      </c>
      <c r="EM251" s="10" t="b">
        <f t="shared" si="391"/>
        <v>0</v>
      </c>
      <c r="EN251" s="10" t="b">
        <f t="shared" si="391"/>
        <v>0</v>
      </c>
      <c r="EO251" s="10" t="b">
        <f t="shared" si="391"/>
        <v>0</v>
      </c>
      <c r="EP251" s="10" t="b">
        <f t="shared" si="391"/>
        <v>0</v>
      </c>
      <c r="EQ251" s="10" t="b">
        <f t="shared" si="391"/>
        <v>0</v>
      </c>
    </row>
    <row r="252" spans="2:149" hidden="1" x14ac:dyDescent="0.3">
      <c r="B252" s="49"/>
      <c r="C252" s="49"/>
      <c r="D252" s="49"/>
      <c r="E252" s="49"/>
      <c r="F252" s="49"/>
      <c r="G252" s="49"/>
      <c r="H252" s="49"/>
      <c r="I252" s="49"/>
      <c r="J252" s="1">
        <v>35</v>
      </c>
      <c r="K252" s="10" t="b">
        <f t="shared" si="402"/>
        <v>0</v>
      </c>
      <c r="L252" s="10" t="b">
        <f t="shared" ref="L252:Y252" si="408">IF($AT74&gt;L$215,IF($AU74&lt;L$216,IF($AU75&gt;L$216,TRUE,FALSE),IF($AU75&lt;L$216,TRUE,FALSE)),FALSE)</f>
        <v>0</v>
      </c>
      <c r="M252" s="10" t="b">
        <f t="shared" si="408"/>
        <v>0</v>
      </c>
      <c r="N252" s="10" t="b">
        <f t="shared" si="408"/>
        <v>0</v>
      </c>
      <c r="O252" s="10" t="b">
        <f t="shared" si="408"/>
        <v>0</v>
      </c>
      <c r="P252" s="10" t="b">
        <f t="shared" si="408"/>
        <v>0</v>
      </c>
      <c r="Q252" s="10" t="b">
        <f t="shared" si="408"/>
        <v>0</v>
      </c>
      <c r="R252" s="10" t="b">
        <f t="shared" si="408"/>
        <v>0</v>
      </c>
      <c r="S252" s="10" t="b">
        <f t="shared" si="408"/>
        <v>0</v>
      </c>
      <c r="T252" s="10" t="b">
        <f t="shared" si="408"/>
        <v>0</v>
      </c>
      <c r="U252" s="10" t="b">
        <f t="shared" si="408"/>
        <v>0</v>
      </c>
      <c r="V252" s="10" t="b">
        <f t="shared" si="408"/>
        <v>0</v>
      </c>
      <c r="W252" s="10" t="b">
        <f t="shared" si="408"/>
        <v>0</v>
      </c>
      <c r="X252" s="10" t="b">
        <f t="shared" si="408"/>
        <v>0</v>
      </c>
      <c r="Y252" s="10" t="b">
        <f t="shared" si="408"/>
        <v>0</v>
      </c>
      <c r="Z252" s="10" t="b">
        <f t="shared" ref="Z252:BE252" si="409">IF(AND(Z$216&gt;MIN($AU74:$AU75), Z$216&lt;MAX($AU74:$AU75)),IF((($AT75-$AT74)/($AU75-$AU74)*(Z$216-$AU74)+$AT74)&lt;Z$215,TRUE,FALSE))</f>
        <v>0</v>
      </c>
      <c r="AA252" s="10" t="b">
        <f t="shared" si="409"/>
        <v>0</v>
      </c>
      <c r="AB252" s="10" t="b">
        <f t="shared" si="409"/>
        <v>0</v>
      </c>
      <c r="AC252" s="10" t="b">
        <f t="shared" si="409"/>
        <v>0</v>
      </c>
      <c r="AD252" s="10" t="b">
        <f t="shared" si="409"/>
        <v>0</v>
      </c>
      <c r="AE252" s="10" t="b">
        <f t="shared" si="409"/>
        <v>1</v>
      </c>
      <c r="AF252" s="10" t="b">
        <f t="shared" si="409"/>
        <v>1</v>
      </c>
      <c r="AG252" s="10" t="b">
        <f t="shared" si="409"/>
        <v>0</v>
      </c>
      <c r="AH252" s="10" t="b">
        <f t="shared" si="409"/>
        <v>0</v>
      </c>
      <c r="AI252" s="10" t="b">
        <f t="shared" si="409"/>
        <v>0</v>
      </c>
      <c r="AJ252" s="10" t="b">
        <f t="shared" si="409"/>
        <v>0</v>
      </c>
      <c r="AK252" s="10" t="b">
        <f t="shared" si="409"/>
        <v>0</v>
      </c>
      <c r="AL252" s="10" t="b">
        <f t="shared" si="409"/>
        <v>0</v>
      </c>
      <c r="AM252" s="10" t="b">
        <f t="shared" si="409"/>
        <v>0</v>
      </c>
      <c r="AN252" s="10" t="b">
        <f t="shared" si="409"/>
        <v>0</v>
      </c>
      <c r="AO252" s="10" t="b">
        <f t="shared" si="409"/>
        <v>0</v>
      </c>
      <c r="AP252" s="10" t="b">
        <f t="shared" si="409"/>
        <v>0</v>
      </c>
      <c r="AQ252" s="10" t="b">
        <f t="shared" si="409"/>
        <v>0</v>
      </c>
      <c r="AR252" s="10" t="b">
        <f t="shared" si="409"/>
        <v>0</v>
      </c>
      <c r="AS252" s="10" t="b">
        <f t="shared" si="409"/>
        <v>0</v>
      </c>
      <c r="AT252" s="10" t="b">
        <f t="shared" si="409"/>
        <v>0</v>
      </c>
      <c r="AU252" s="10" t="b">
        <f t="shared" si="409"/>
        <v>0</v>
      </c>
      <c r="AV252" s="10" t="b">
        <f t="shared" si="409"/>
        <v>0</v>
      </c>
      <c r="AW252" s="10" t="b">
        <f t="shared" si="409"/>
        <v>0</v>
      </c>
      <c r="AX252" s="10" t="b">
        <f t="shared" si="409"/>
        <v>0</v>
      </c>
      <c r="AY252" s="10" t="b">
        <f t="shared" si="409"/>
        <v>0</v>
      </c>
      <c r="AZ252" s="10" t="b">
        <f t="shared" si="409"/>
        <v>0</v>
      </c>
      <c r="BA252" s="10" t="b">
        <f t="shared" si="409"/>
        <v>0</v>
      </c>
      <c r="BB252" s="10" t="b">
        <f t="shared" si="409"/>
        <v>0</v>
      </c>
      <c r="BC252" s="10" t="b">
        <f t="shared" si="409"/>
        <v>0</v>
      </c>
      <c r="BD252" s="10" t="b">
        <f t="shared" si="409"/>
        <v>0</v>
      </c>
      <c r="BE252" s="10" t="b">
        <f t="shared" si="409"/>
        <v>0</v>
      </c>
      <c r="BF252" s="10" t="b">
        <f t="shared" ref="BF252:CH252" si="410">IF(AND(BF$216&gt;MIN($AU74:$AU75), BF$216&lt;MAX($AU74:$AU75)),IF((($AT75-$AT74)/($AU75-$AU74)*(BF$216-$AU74)+$AT74)&lt;BF$215,TRUE,FALSE))</f>
        <v>0</v>
      </c>
      <c r="BG252" s="10" t="b">
        <f t="shared" si="410"/>
        <v>0</v>
      </c>
      <c r="BH252" s="10" t="b">
        <f t="shared" si="410"/>
        <v>0</v>
      </c>
      <c r="BI252" s="10" t="b">
        <f t="shared" si="410"/>
        <v>0</v>
      </c>
      <c r="BJ252" s="10" t="b">
        <f t="shared" si="410"/>
        <v>0</v>
      </c>
      <c r="BK252" s="10" t="b">
        <f t="shared" si="410"/>
        <v>0</v>
      </c>
      <c r="BL252" s="10" t="b">
        <f t="shared" si="410"/>
        <v>0</v>
      </c>
      <c r="BM252" s="10" t="b">
        <f t="shared" si="410"/>
        <v>0</v>
      </c>
      <c r="BN252" s="10" t="b">
        <f t="shared" si="410"/>
        <v>0</v>
      </c>
      <c r="BO252" s="10" t="b">
        <f t="shared" si="410"/>
        <v>0</v>
      </c>
      <c r="BP252" s="10" t="b">
        <f t="shared" si="410"/>
        <v>0</v>
      </c>
      <c r="BQ252" s="10" t="b">
        <f t="shared" si="410"/>
        <v>0</v>
      </c>
      <c r="BR252" s="10" t="b">
        <f t="shared" si="410"/>
        <v>0</v>
      </c>
      <c r="BS252" s="10" t="b">
        <f t="shared" si="410"/>
        <v>0</v>
      </c>
      <c r="BT252" s="10" t="b">
        <f t="shared" si="410"/>
        <v>0</v>
      </c>
      <c r="BU252" s="10" t="b">
        <f t="shared" si="410"/>
        <v>0</v>
      </c>
      <c r="BV252" s="10" t="b">
        <f t="shared" si="410"/>
        <v>0</v>
      </c>
      <c r="BW252" s="10" t="b">
        <f t="shared" si="410"/>
        <v>0</v>
      </c>
      <c r="BX252" s="10" t="b">
        <f t="shared" si="410"/>
        <v>0</v>
      </c>
      <c r="BY252" s="10" t="b">
        <f t="shared" si="410"/>
        <v>0</v>
      </c>
      <c r="BZ252" s="10" t="b">
        <f t="shared" si="410"/>
        <v>0</v>
      </c>
      <c r="CA252" s="10" t="b">
        <f t="shared" si="410"/>
        <v>0</v>
      </c>
      <c r="CB252" s="10" t="b">
        <f t="shared" si="410"/>
        <v>0</v>
      </c>
      <c r="CC252" s="10" t="b">
        <f t="shared" si="410"/>
        <v>0</v>
      </c>
      <c r="CD252" s="10" t="b">
        <f t="shared" si="410"/>
        <v>0</v>
      </c>
      <c r="CE252" s="10" t="b">
        <f t="shared" si="410"/>
        <v>0</v>
      </c>
      <c r="CF252" s="10" t="b">
        <f t="shared" si="410"/>
        <v>0</v>
      </c>
      <c r="CG252" s="10" t="b">
        <f t="shared" si="410"/>
        <v>0</v>
      </c>
      <c r="CH252" s="10" t="b">
        <f t="shared" si="410"/>
        <v>0</v>
      </c>
      <c r="CI252" s="1">
        <f t="shared" si="236"/>
        <v>35</v>
      </c>
      <c r="CJ252" s="1">
        <f t="shared" si="237"/>
        <v>1</v>
      </c>
      <c r="CL252" s="10" t="b">
        <f t="shared" ref="CL252:DN252" si="411">IF(AND(CL$216&gt;MIN($AU74:$AU75), CL$216&lt;MAX($AU74:$AU75)),IF((($AT75-$AT74)/($AU75-$AU74)*(CL$216-$AU74)+$AT74)&lt;CL$215,TRUE,FALSE))</f>
        <v>0</v>
      </c>
      <c r="CM252" s="10" t="b">
        <f t="shared" si="411"/>
        <v>0</v>
      </c>
      <c r="CN252" s="10" t="b">
        <f t="shared" si="411"/>
        <v>0</v>
      </c>
      <c r="CO252" s="10" t="b">
        <f t="shared" si="411"/>
        <v>0</v>
      </c>
      <c r="CP252" s="10" t="b">
        <f t="shared" si="411"/>
        <v>0</v>
      </c>
      <c r="CQ252" s="10" t="b">
        <f t="shared" si="411"/>
        <v>0</v>
      </c>
      <c r="CR252" s="10" t="b">
        <f t="shared" si="411"/>
        <v>0</v>
      </c>
      <c r="CS252" s="10" t="b">
        <f t="shared" si="411"/>
        <v>0</v>
      </c>
      <c r="CT252" s="10" t="b">
        <f t="shared" si="411"/>
        <v>0</v>
      </c>
      <c r="CU252" s="10" t="b">
        <f t="shared" si="411"/>
        <v>0</v>
      </c>
      <c r="CV252" s="10" t="b">
        <f t="shared" si="411"/>
        <v>0</v>
      </c>
      <c r="CW252" s="10" t="b">
        <f t="shared" si="411"/>
        <v>0</v>
      </c>
      <c r="CX252" s="10" t="b">
        <f t="shared" si="411"/>
        <v>0</v>
      </c>
      <c r="CY252" s="10" t="b">
        <f t="shared" si="411"/>
        <v>0</v>
      </c>
      <c r="CZ252" s="10" t="b">
        <f t="shared" si="411"/>
        <v>0</v>
      </c>
      <c r="DA252" s="10" t="b">
        <f t="shared" si="411"/>
        <v>0</v>
      </c>
      <c r="DB252" s="10" t="b">
        <f t="shared" si="411"/>
        <v>0</v>
      </c>
      <c r="DC252" s="10" t="b">
        <f t="shared" si="411"/>
        <v>0</v>
      </c>
      <c r="DD252" s="10" t="b">
        <f t="shared" si="411"/>
        <v>0</v>
      </c>
      <c r="DE252" s="10" t="b">
        <f t="shared" si="411"/>
        <v>0</v>
      </c>
      <c r="DF252" s="10" t="b">
        <f t="shared" si="411"/>
        <v>0</v>
      </c>
      <c r="DG252" s="10" t="b">
        <f t="shared" si="411"/>
        <v>0</v>
      </c>
      <c r="DH252" s="10" t="b">
        <f t="shared" si="411"/>
        <v>0</v>
      </c>
      <c r="DI252" s="10" t="b">
        <f t="shared" si="411"/>
        <v>0</v>
      </c>
      <c r="DJ252" s="10" t="b">
        <f t="shared" si="411"/>
        <v>0</v>
      </c>
      <c r="DK252" s="10" t="b">
        <f t="shared" si="411"/>
        <v>0</v>
      </c>
      <c r="DL252" s="10" t="b">
        <f t="shared" si="411"/>
        <v>0</v>
      </c>
      <c r="DM252" s="10" t="b">
        <f t="shared" si="411"/>
        <v>0</v>
      </c>
      <c r="DN252" s="10" t="b">
        <f t="shared" si="411"/>
        <v>0</v>
      </c>
      <c r="DR252" s="10" t="b">
        <f t="shared" ref="DR252:EL252" si="412">IF(AND(DR$216&gt;MIN($AY74:$AY75), DR$216&lt;MAX($AY74:$AY75)),IF((($AX75-$AX74)/($AY75-$AY74)*(DR$216-$AY74)+$AX74)&lt;DR$215,TRUE,FALSE))</f>
        <v>0</v>
      </c>
      <c r="DS252" s="10" t="b">
        <f t="shared" si="412"/>
        <v>0</v>
      </c>
      <c r="DT252" s="10" t="b">
        <f t="shared" si="412"/>
        <v>0</v>
      </c>
      <c r="DU252" s="10" t="b">
        <f t="shared" si="412"/>
        <v>0</v>
      </c>
      <c r="DV252" s="10" t="b">
        <f t="shared" si="412"/>
        <v>0</v>
      </c>
      <c r="DW252" s="10" t="b">
        <f t="shared" si="412"/>
        <v>0</v>
      </c>
      <c r="DX252" s="10" t="b">
        <f t="shared" si="412"/>
        <v>0</v>
      </c>
      <c r="DY252" s="10" t="b">
        <f t="shared" si="412"/>
        <v>0</v>
      </c>
      <c r="DZ252" s="10" t="b">
        <f t="shared" si="412"/>
        <v>0</v>
      </c>
      <c r="EA252" s="10" t="b">
        <f t="shared" si="412"/>
        <v>0</v>
      </c>
      <c r="EB252" s="10" t="b">
        <f t="shared" si="412"/>
        <v>0</v>
      </c>
      <c r="EC252" s="10" t="b">
        <f t="shared" si="412"/>
        <v>0</v>
      </c>
      <c r="ED252" s="10" t="b">
        <f t="shared" si="412"/>
        <v>0</v>
      </c>
      <c r="EE252" s="10" t="b">
        <f t="shared" si="412"/>
        <v>0</v>
      </c>
      <c r="EF252" s="10" t="b">
        <f t="shared" si="412"/>
        <v>0</v>
      </c>
      <c r="EG252" s="10" t="b">
        <f t="shared" si="412"/>
        <v>0</v>
      </c>
      <c r="EH252" s="10" t="b">
        <f t="shared" si="412"/>
        <v>0</v>
      </c>
      <c r="EI252" s="10" t="b">
        <f t="shared" si="412"/>
        <v>0</v>
      </c>
      <c r="EJ252" s="10" t="b">
        <f t="shared" si="412"/>
        <v>0</v>
      </c>
      <c r="EK252" s="10" t="b">
        <f t="shared" si="412"/>
        <v>0</v>
      </c>
      <c r="EL252" s="10" t="b">
        <f t="shared" si="412"/>
        <v>0</v>
      </c>
      <c r="EM252" s="10" t="b">
        <f t="shared" si="391"/>
        <v>0</v>
      </c>
      <c r="EN252" s="10" t="b">
        <f t="shared" si="391"/>
        <v>0</v>
      </c>
      <c r="EO252" s="10" t="b">
        <f t="shared" si="391"/>
        <v>0</v>
      </c>
      <c r="EP252" s="10" t="b">
        <f t="shared" si="391"/>
        <v>0</v>
      </c>
      <c r="EQ252" s="10" t="b">
        <f t="shared" si="391"/>
        <v>0</v>
      </c>
    </row>
    <row r="253" spans="2:149" hidden="1" x14ac:dyDescent="0.3">
      <c r="B253" s="49"/>
      <c r="C253" s="49"/>
      <c r="D253" s="49"/>
      <c r="E253" s="49"/>
      <c r="F253" s="49"/>
      <c r="G253" s="49"/>
      <c r="H253" s="49"/>
      <c r="I253" s="49"/>
      <c r="J253" s="1">
        <v>36</v>
      </c>
      <c r="K253" s="10" t="b">
        <f t="shared" si="402"/>
        <v>0</v>
      </c>
      <c r="L253" s="10" t="b">
        <f t="shared" ref="L253:Y253" si="413">IF($AT75&gt;L$215,IF($AU75&lt;L$216,IF($AU76&gt;L$216,TRUE,FALSE),IF($AU76&lt;L$216,TRUE,FALSE)),FALSE)</f>
        <v>0</v>
      </c>
      <c r="M253" s="10" t="b">
        <f t="shared" si="413"/>
        <v>0</v>
      </c>
      <c r="N253" s="10" t="b">
        <f t="shared" si="413"/>
        <v>0</v>
      </c>
      <c r="O253" s="10" t="b">
        <f t="shared" si="413"/>
        <v>0</v>
      </c>
      <c r="P253" s="10" t="b">
        <f t="shared" si="413"/>
        <v>0</v>
      </c>
      <c r="Q253" s="10" t="b">
        <f t="shared" si="413"/>
        <v>0</v>
      </c>
      <c r="R253" s="10" t="b">
        <f t="shared" si="413"/>
        <v>0</v>
      </c>
      <c r="S253" s="10" t="b">
        <f t="shared" si="413"/>
        <v>0</v>
      </c>
      <c r="T253" s="10" t="b">
        <f t="shared" si="413"/>
        <v>0</v>
      </c>
      <c r="U253" s="10" t="b">
        <f t="shared" si="413"/>
        <v>0</v>
      </c>
      <c r="V253" s="10" t="b">
        <f t="shared" si="413"/>
        <v>0</v>
      </c>
      <c r="W253" s="10" t="b">
        <f t="shared" si="413"/>
        <v>0</v>
      </c>
      <c r="X253" s="10" t="b">
        <f t="shared" si="413"/>
        <v>0</v>
      </c>
      <c r="Y253" s="10" t="b">
        <f t="shared" si="413"/>
        <v>0</v>
      </c>
      <c r="Z253" s="10" t="b">
        <f t="shared" ref="Z253:BE253" si="414">IF(AND(Z$216&gt;MIN($AU75:$AU76), Z$216&lt;MAX($AU75:$AU76)),IF((($AT76-$AT75)/($AU76-$AU75)*(Z$216-$AU75)+$AT75)&lt;Z$215,TRUE,FALSE))</f>
        <v>0</v>
      </c>
      <c r="AA253" s="10" t="b">
        <f t="shared" si="414"/>
        <v>0</v>
      </c>
      <c r="AB253" s="10" t="b">
        <f t="shared" si="414"/>
        <v>0</v>
      </c>
      <c r="AC253" s="10" t="b">
        <f t="shared" si="414"/>
        <v>0</v>
      </c>
      <c r="AD253" s="10" t="b">
        <f t="shared" si="414"/>
        <v>0</v>
      </c>
      <c r="AE253" s="10" t="b">
        <f t="shared" si="414"/>
        <v>0</v>
      </c>
      <c r="AF253" s="10" t="b">
        <f t="shared" si="414"/>
        <v>0</v>
      </c>
      <c r="AG253" s="10" t="b">
        <f t="shared" si="414"/>
        <v>0</v>
      </c>
      <c r="AH253" s="10" t="b">
        <f t="shared" si="414"/>
        <v>0</v>
      </c>
      <c r="AI253" s="10" t="b">
        <f t="shared" si="414"/>
        <v>0</v>
      </c>
      <c r="AJ253" s="10" t="b">
        <f t="shared" si="414"/>
        <v>0</v>
      </c>
      <c r="AK253" s="10" t="b">
        <f t="shared" si="414"/>
        <v>0</v>
      </c>
      <c r="AL253" s="10" t="b">
        <f t="shared" si="414"/>
        <v>0</v>
      </c>
      <c r="AM253" s="10" t="b">
        <f t="shared" si="414"/>
        <v>0</v>
      </c>
      <c r="AN253" s="10" t="b">
        <f t="shared" si="414"/>
        <v>0</v>
      </c>
      <c r="AO253" s="10" t="b">
        <f t="shared" si="414"/>
        <v>0</v>
      </c>
      <c r="AP253" s="10" t="b">
        <f t="shared" si="414"/>
        <v>0</v>
      </c>
      <c r="AQ253" s="10" t="b">
        <f t="shared" si="414"/>
        <v>0</v>
      </c>
      <c r="AR253" s="10" t="b">
        <f t="shared" si="414"/>
        <v>0</v>
      </c>
      <c r="AS253" s="10" t="b">
        <f t="shared" si="414"/>
        <v>0</v>
      </c>
      <c r="AT253" s="10" t="b">
        <f t="shared" si="414"/>
        <v>0</v>
      </c>
      <c r="AU253" s="10" t="b">
        <f t="shared" si="414"/>
        <v>0</v>
      </c>
      <c r="AV253" s="10" t="b">
        <f t="shared" si="414"/>
        <v>0</v>
      </c>
      <c r="AW253" s="10" t="b">
        <f t="shared" si="414"/>
        <v>0</v>
      </c>
      <c r="AX253" s="10" t="b">
        <f t="shared" si="414"/>
        <v>0</v>
      </c>
      <c r="AY253" s="10" t="b">
        <f t="shared" si="414"/>
        <v>0</v>
      </c>
      <c r="AZ253" s="10" t="b">
        <f t="shared" si="414"/>
        <v>0</v>
      </c>
      <c r="BA253" s="10" t="b">
        <f t="shared" si="414"/>
        <v>0</v>
      </c>
      <c r="BB253" s="10" t="b">
        <f t="shared" si="414"/>
        <v>0</v>
      </c>
      <c r="BC253" s="10" t="b">
        <f t="shared" si="414"/>
        <v>0</v>
      </c>
      <c r="BD253" s="10" t="b">
        <f t="shared" si="414"/>
        <v>0</v>
      </c>
      <c r="BE253" s="10" t="b">
        <f t="shared" si="414"/>
        <v>0</v>
      </c>
      <c r="BF253" s="10" t="b">
        <f t="shared" ref="BF253:CH253" si="415">IF(AND(BF$216&gt;MIN($AU75:$AU76), BF$216&lt;MAX($AU75:$AU76)),IF((($AT76-$AT75)/($AU76-$AU75)*(BF$216-$AU75)+$AT75)&lt;BF$215,TRUE,FALSE))</f>
        <v>0</v>
      </c>
      <c r="BG253" s="10" t="b">
        <f t="shared" si="415"/>
        <v>0</v>
      </c>
      <c r="BH253" s="10" t="b">
        <f t="shared" si="415"/>
        <v>0</v>
      </c>
      <c r="BI253" s="10" t="b">
        <f t="shared" si="415"/>
        <v>0</v>
      </c>
      <c r="BJ253" s="10" t="b">
        <f t="shared" si="415"/>
        <v>0</v>
      </c>
      <c r="BK253" s="10" t="b">
        <f t="shared" si="415"/>
        <v>0</v>
      </c>
      <c r="BL253" s="10" t="b">
        <f t="shared" si="415"/>
        <v>0</v>
      </c>
      <c r="BM253" s="10" t="b">
        <f t="shared" si="415"/>
        <v>0</v>
      </c>
      <c r="BN253" s="10" t="b">
        <f t="shared" si="415"/>
        <v>0</v>
      </c>
      <c r="BO253" s="10" t="b">
        <f t="shared" si="415"/>
        <v>0</v>
      </c>
      <c r="BP253" s="10" t="b">
        <f t="shared" si="415"/>
        <v>0</v>
      </c>
      <c r="BQ253" s="10" t="b">
        <f t="shared" si="415"/>
        <v>0</v>
      </c>
      <c r="BR253" s="10" t="b">
        <f t="shared" si="415"/>
        <v>0</v>
      </c>
      <c r="BS253" s="10" t="b">
        <f t="shared" si="415"/>
        <v>0</v>
      </c>
      <c r="BT253" s="10" t="b">
        <f t="shared" si="415"/>
        <v>0</v>
      </c>
      <c r="BU253" s="10" t="b">
        <f t="shared" si="415"/>
        <v>0</v>
      </c>
      <c r="BV253" s="10" t="b">
        <f t="shared" si="415"/>
        <v>0</v>
      </c>
      <c r="BW253" s="10" t="b">
        <f t="shared" si="415"/>
        <v>0</v>
      </c>
      <c r="BX253" s="10" t="b">
        <f t="shared" si="415"/>
        <v>0</v>
      </c>
      <c r="BY253" s="10" t="b">
        <f t="shared" si="415"/>
        <v>0</v>
      </c>
      <c r="BZ253" s="10" t="b">
        <f t="shared" si="415"/>
        <v>0</v>
      </c>
      <c r="CA253" s="10" t="b">
        <f t="shared" si="415"/>
        <v>0</v>
      </c>
      <c r="CB253" s="10" t="b">
        <f t="shared" si="415"/>
        <v>0</v>
      </c>
      <c r="CC253" s="10" t="b">
        <f t="shared" si="415"/>
        <v>0</v>
      </c>
      <c r="CD253" s="10" t="b">
        <f t="shared" si="415"/>
        <v>0</v>
      </c>
      <c r="CE253" s="10" t="b">
        <f t="shared" si="415"/>
        <v>0</v>
      </c>
      <c r="CF253" s="10" t="b">
        <f t="shared" si="415"/>
        <v>0</v>
      </c>
      <c r="CG253" s="10" t="b">
        <f t="shared" si="415"/>
        <v>0</v>
      </c>
      <c r="CH253" s="10" t="b">
        <f t="shared" si="415"/>
        <v>0</v>
      </c>
      <c r="CI253" s="1">
        <f t="shared" si="236"/>
        <v>36</v>
      </c>
      <c r="CJ253" s="1">
        <f t="shared" si="237"/>
        <v>1</v>
      </c>
      <c r="CL253" s="10" t="b">
        <f t="shared" ref="CL253:DN253" si="416">IF(AND(CL$216&gt;MIN($AU75:$AU76), CL$216&lt;MAX($AU75:$AU76)),IF((($AT76-$AT75)/($AU76-$AU75)*(CL$216-$AU75)+$AT75)&lt;CL$215,TRUE,FALSE))</f>
        <v>0</v>
      </c>
      <c r="CM253" s="10" t="b">
        <f t="shared" si="416"/>
        <v>0</v>
      </c>
      <c r="CN253" s="10" t="b">
        <f t="shared" si="416"/>
        <v>0</v>
      </c>
      <c r="CO253" s="10" t="b">
        <f t="shared" si="416"/>
        <v>0</v>
      </c>
      <c r="CP253" s="10" t="b">
        <f t="shared" si="416"/>
        <v>0</v>
      </c>
      <c r="CQ253" s="10" t="b">
        <f t="shared" si="416"/>
        <v>0</v>
      </c>
      <c r="CR253" s="10" t="b">
        <f t="shared" si="416"/>
        <v>0</v>
      </c>
      <c r="CS253" s="10" t="b">
        <f t="shared" si="416"/>
        <v>0</v>
      </c>
      <c r="CT253" s="10" t="b">
        <f t="shared" si="416"/>
        <v>0</v>
      </c>
      <c r="CU253" s="10" t="b">
        <f t="shared" si="416"/>
        <v>0</v>
      </c>
      <c r="CV253" s="10" t="b">
        <f t="shared" si="416"/>
        <v>0</v>
      </c>
      <c r="CW253" s="10" t="b">
        <f t="shared" si="416"/>
        <v>0</v>
      </c>
      <c r="CX253" s="10" t="b">
        <f t="shared" si="416"/>
        <v>0</v>
      </c>
      <c r="CY253" s="10" t="b">
        <f t="shared" si="416"/>
        <v>0</v>
      </c>
      <c r="CZ253" s="10" t="b">
        <f t="shared" si="416"/>
        <v>0</v>
      </c>
      <c r="DA253" s="10" t="b">
        <f t="shared" si="416"/>
        <v>0</v>
      </c>
      <c r="DB253" s="10" t="b">
        <f t="shared" si="416"/>
        <v>0</v>
      </c>
      <c r="DC253" s="10" t="b">
        <f t="shared" si="416"/>
        <v>0</v>
      </c>
      <c r="DD253" s="10" t="b">
        <f t="shared" si="416"/>
        <v>0</v>
      </c>
      <c r="DE253" s="10" t="b">
        <f t="shared" si="416"/>
        <v>0</v>
      </c>
      <c r="DF253" s="10" t="b">
        <f t="shared" si="416"/>
        <v>0</v>
      </c>
      <c r="DG253" s="10" t="b">
        <f t="shared" si="416"/>
        <v>0</v>
      </c>
      <c r="DH253" s="10" t="b">
        <f t="shared" si="416"/>
        <v>0</v>
      </c>
      <c r="DI253" s="10" t="b">
        <f t="shared" si="416"/>
        <v>0</v>
      </c>
      <c r="DJ253" s="10" t="b">
        <f t="shared" si="416"/>
        <v>0</v>
      </c>
      <c r="DK253" s="10" t="b">
        <f t="shared" si="416"/>
        <v>0</v>
      </c>
      <c r="DL253" s="10" t="b">
        <f t="shared" si="416"/>
        <v>0</v>
      </c>
      <c r="DM253" s="10" t="b">
        <f t="shared" si="416"/>
        <v>0</v>
      </c>
      <c r="DN253" s="10" t="b">
        <f t="shared" si="416"/>
        <v>0</v>
      </c>
      <c r="DR253" s="10" t="b">
        <f t="shared" ref="DR253:EL253" si="417">IF(AND(DR$216&gt;MIN($AY75:$AY76), DR$216&lt;MAX($AY75:$AY76)),IF((($AX76-$AX75)/($AY76-$AY75)*(DR$216-$AY75)+$AX75)&lt;DR$215,TRUE,FALSE))</f>
        <v>0</v>
      </c>
      <c r="DS253" s="10" t="b">
        <f t="shared" si="417"/>
        <v>0</v>
      </c>
      <c r="DT253" s="10" t="b">
        <f t="shared" si="417"/>
        <v>0</v>
      </c>
      <c r="DU253" s="10" t="b">
        <f t="shared" si="417"/>
        <v>0</v>
      </c>
      <c r="DV253" s="10" t="b">
        <f t="shared" si="417"/>
        <v>0</v>
      </c>
      <c r="DW253" s="10" t="b">
        <f t="shared" si="417"/>
        <v>0</v>
      </c>
      <c r="DX253" s="10" t="b">
        <f t="shared" si="417"/>
        <v>0</v>
      </c>
      <c r="DY253" s="10" t="b">
        <f t="shared" si="417"/>
        <v>0</v>
      </c>
      <c r="DZ253" s="10" t="b">
        <f t="shared" si="417"/>
        <v>0</v>
      </c>
      <c r="EA253" s="10" t="b">
        <f t="shared" si="417"/>
        <v>0</v>
      </c>
      <c r="EB253" s="10" t="b">
        <f t="shared" si="417"/>
        <v>0</v>
      </c>
      <c r="EC253" s="10" t="b">
        <f t="shared" si="417"/>
        <v>0</v>
      </c>
      <c r="ED253" s="10" t="b">
        <f t="shared" si="417"/>
        <v>0</v>
      </c>
      <c r="EE253" s="10" t="b">
        <f t="shared" si="417"/>
        <v>0</v>
      </c>
      <c r="EF253" s="10" t="b">
        <f t="shared" si="417"/>
        <v>0</v>
      </c>
      <c r="EG253" s="10" t="b">
        <f t="shared" si="417"/>
        <v>0</v>
      </c>
      <c r="EH253" s="10" t="b">
        <f t="shared" si="417"/>
        <v>0</v>
      </c>
      <c r="EI253" s="10" t="b">
        <f t="shared" si="417"/>
        <v>0</v>
      </c>
      <c r="EJ253" s="10" t="b">
        <f t="shared" si="417"/>
        <v>0</v>
      </c>
      <c r="EK253" s="10" t="b">
        <f t="shared" si="417"/>
        <v>0</v>
      </c>
      <c r="EL253" s="10" t="b">
        <f t="shared" si="417"/>
        <v>0</v>
      </c>
      <c r="EM253" s="10" t="b">
        <f t="shared" si="391"/>
        <v>0</v>
      </c>
      <c r="EN253" s="10" t="b">
        <f t="shared" si="391"/>
        <v>0</v>
      </c>
      <c r="EO253" s="10" t="b">
        <f t="shared" si="391"/>
        <v>0</v>
      </c>
      <c r="EP253" s="10" t="b">
        <f t="shared" si="391"/>
        <v>0</v>
      </c>
      <c r="EQ253" s="10" t="b">
        <f t="shared" si="391"/>
        <v>0</v>
      </c>
    </row>
    <row r="254" spans="2:149" hidden="1" x14ac:dyDescent="0.3">
      <c r="B254" s="49"/>
      <c r="C254" s="49"/>
      <c r="D254" s="49"/>
      <c r="E254" s="49"/>
      <c r="F254" s="49"/>
      <c r="G254" s="49"/>
      <c r="H254" s="49"/>
      <c r="I254" s="49"/>
      <c r="J254" s="1">
        <v>37</v>
      </c>
      <c r="K254" s="10" t="b">
        <f t="shared" si="402"/>
        <v>0</v>
      </c>
      <c r="L254" s="10" t="b">
        <f t="shared" ref="L254:Y254" si="418">IF($AT76&gt;L$215,IF($AU76&lt;L$216,IF($AU77&gt;L$216,TRUE,FALSE),IF($AU77&lt;L$216,TRUE,FALSE)),FALSE)</f>
        <v>0</v>
      </c>
      <c r="M254" s="10" t="b">
        <f t="shared" si="418"/>
        <v>0</v>
      </c>
      <c r="N254" s="10" t="b">
        <f t="shared" si="418"/>
        <v>0</v>
      </c>
      <c r="O254" s="10" t="b">
        <f t="shared" si="418"/>
        <v>0</v>
      </c>
      <c r="P254" s="10" t="b">
        <f t="shared" si="418"/>
        <v>0</v>
      </c>
      <c r="Q254" s="10" t="b">
        <f t="shared" si="418"/>
        <v>0</v>
      </c>
      <c r="R254" s="10" t="b">
        <f t="shared" si="418"/>
        <v>0</v>
      </c>
      <c r="S254" s="10" t="b">
        <f t="shared" si="418"/>
        <v>0</v>
      </c>
      <c r="T254" s="10" t="b">
        <f t="shared" si="418"/>
        <v>0</v>
      </c>
      <c r="U254" s="10" t="b">
        <f t="shared" si="418"/>
        <v>0</v>
      </c>
      <c r="V254" s="10" t="b">
        <f t="shared" si="418"/>
        <v>0</v>
      </c>
      <c r="W254" s="10" t="b">
        <f t="shared" si="418"/>
        <v>0</v>
      </c>
      <c r="X254" s="10" t="b">
        <f t="shared" si="418"/>
        <v>0</v>
      </c>
      <c r="Y254" s="10" t="b">
        <f t="shared" si="418"/>
        <v>0</v>
      </c>
      <c r="Z254" s="10" t="b">
        <f t="shared" ref="Z254:BE254" si="419">IF(AND(Z$216&gt;MIN($AU76:$AU77), Z$216&lt;MAX($AU76:$AU77)),IF((($AT77-$AT76)/($AU77-$AU76)*(Z$216-$AU76)+$AT76)&lt;Z$215,TRUE,FALSE))</f>
        <v>0</v>
      </c>
      <c r="AA254" s="10" t="b">
        <f t="shared" si="419"/>
        <v>0</v>
      </c>
      <c r="AB254" s="10" t="b">
        <f t="shared" si="419"/>
        <v>0</v>
      </c>
      <c r="AC254" s="10" t="b">
        <f t="shared" si="419"/>
        <v>0</v>
      </c>
      <c r="AD254" s="10" t="b">
        <f t="shared" si="419"/>
        <v>0</v>
      </c>
      <c r="AE254" s="10" t="b">
        <f t="shared" si="419"/>
        <v>0</v>
      </c>
      <c r="AF254" s="10" t="b">
        <f t="shared" si="419"/>
        <v>0</v>
      </c>
      <c r="AG254" s="10" t="b">
        <f t="shared" si="419"/>
        <v>0</v>
      </c>
      <c r="AH254" s="10" t="b">
        <f t="shared" si="419"/>
        <v>0</v>
      </c>
      <c r="AI254" s="10" t="b">
        <f t="shared" si="419"/>
        <v>0</v>
      </c>
      <c r="AJ254" s="10" t="b">
        <f t="shared" si="419"/>
        <v>0</v>
      </c>
      <c r="AK254" s="10" t="b">
        <f t="shared" si="419"/>
        <v>0</v>
      </c>
      <c r="AL254" s="10" t="b">
        <f t="shared" si="419"/>
        <v>0</v>
      </c>
      <c r="AM254" s="10" t="b">
        <f t="shared" si="419"/>
        <v>0</v>
      </c>
      <c r="AN254" s="10" t="b">
        <f t="shared" si="419"/>
        <v>0</v>
      </c>
      <c r="AO254" s="10" t="b">
        <f t="shared" si="419"/>
        <v>0</v>
      </c>
      <c r="AP254" s="10" t="b">
        <f t="shared" si="419"/>
        <v>0</v>
      </c>
      <c r="AQ254" s="10" t="b">
        <f t="shared" si="419"/>
        <v>0</v>
      </c>
      <c r="AR254" s="10" t="b">
        <f t="shared" si="419"/>
        <v>0</v>
      </c>
      <c r="AS254" s="10" t="b">
        <f t="shared" si="419"/>
        <v>0</v>
      </c>
      <c r="AT254" s="10" t="b">
        <f t="shared" si="419"/>
        <v>0</v>
      </c>
      <c r="AU254" s="10" t="b">
        <f t="shared" si="419"/>
        <v>0</v>
      </c>
      <c r="AV254" s="10" t="b">
        <f t="shared" si="419"/>
        <v>0</v>
      </c>
      <c r="AW254" s="10" t="b">
        <f t="shared" si="419"/>
        <v>0</v>
      </c>
      <c r="AX254" s="10" t="b">
        <f t="shared" si="419"/>
        <v>0</v>
      </c>
      <c r="AY254" s="10" t="b">
        <f t="shared" si="419"/>
        <v>0</v>
      </c>
      <c r="AZ254" s="10" t="b">
        <f t="shared" si="419"/>
        <v>0</v>
      </c>
      <c r="BA254" s="10" t="b">
        <f t="shared" si="419"/>
        <v>0</v>
      </c>
      <c r="BB254" s="10" t="b">
        <f t="shared" si="419"/>
        <v>0</v>
      </c>
      <c r="BC254" s="10" t="b">
        <f t="shared" si="419"/>
        <v>0</v>
      </c>
      <c r="BD254" s="10" t="b">
        <f t="shared" si="419"/>
        <v>0</v>
      </c>
      <c r="BE254" s="10" t="b">
        <f t="shared" si="419"/>
        <v>0</v>
      </c>
      <c r="BF254" s="10" t="b">
        <f t="shared" ref="BF254:CH254" si="420">IF(AND(BF$216&gt;MIN($AU76:$AU77), BF$216&lt;MAX($AU76:$AU77)),IF((($AT77-$AT76)/($AU77-$AU76)*(BF$216-$AU76)+$AT76)&lt;BF$215,TRUE,FALSE))</f>
        <v>0</v>
      </c>
      <c r="BG254" s="10" t="b">
        <f t="shared" si="420"/>
        <v>0</v>
      </c>
      <c r="BH254" s="10" t="b">
        <f t="shared" si="420"/>
        <v>0</v>
      </c>
      <c r="BI254" s="10" t="b">
        <f t="shared" si="420"/>
        <v>0</v>
      </c>
      <c r="BJ254" s="10" t="b">
        <f t="shared" si="420"/>
        <v>0</v>
      </c>
      <c r="BK254" s="10" t="b">
        <f t="shared" si="420"/>
        <v>0</v>
      </c>
      <c r="BL254" s="10" t="b">
        <f t="shared" si="420"/>
        <v>0</v>
      </c>
      <c r="BM254" s="10" t="b">
        <f t="shared" si="420"/>
        <v>0</v>
      </c>
      <c r="BN254" s="10" t="b">
        <f t="shared" si="420"/>
        <v>0</v>
      </c>
      <c r="BO254" s="10" t="b">
        <f t="shared" si="420"/>
        <v>0</v>
      </c>
      <c r="BP254" s="10" t="b">
        <f t="shared" si="420"/>
        <v>0</v>
      </c>
      <c r="BQ254" s="10" t="b">
        <f t="shared" si="420"/>
        <v>0</v>
      </c>
      <c r="BR254" s="10" t="b">
        <f t="shared" si="420"/>
        <v>0</v>
      </c>
      <c r="BS254" s="10" t="b">
        <f t="shared" si="420"/>
        <v>0</v>
      </c>
      <c r="BT254" s="10" t="b">
        <f t="shared" si="420"/>
        <v>0</v>
      </c>
      <c r="BU254" s="10" t="b">
        <f t="shared" si="420"/>
        <v>0</v>
      </c>
      <c r="BV254" s="10" t="b">
        <f t="shared" si="420"/>
        <v>0</v>
      </c>
      <c r="BW254" s="10" t="b">
        <f t="shared" si="420"/>
        <v>0</v>
      </c>
      <c r="BX254" s="10" t="b">
        <f t="shared" si="420"/>
        <v>0</v>
      </c>
      <c r="BY254" s="10" t="b">
        <f t="shared" si="420"/>
        <v>0</v>
      </c>
      <c r="BZ254" s="10" t="b">
        <f t="shared" si="420"/>
        <v>0</v>
      </c>
      <c r="CA254" s="10" t="b">
        <f t="shared" si="420"/>
        <v>0</v>
      </c>
      <c r="CB254" s="10" t="b">
        <f t="shared" si="420"/>
        <v>0</v>
      </c>
      <c r="CC254" s="10" t="b">
        <f t="shared" si="420"/>
        <v>0</v>
      </c>
      <c r="CD254" s="10" t="b">
        <f t="shared" si="420"/>
        <v>0</v>
      </c>
      <c r="CE254" s="10" t="b">
        <f t="shared" si="420"/>
        <v>0</v>
      </c>
      <c r="CF254" s="10" t="b">
        <f t="shared" si="420"/>
        <v>0</v>
      </c>
      <c r="CG254" s="10" t="b">
        <f t="shared" si="420"/>
        <v>0</v>
      </c>
      <c r="CH254" s="10" t="b">
        <f t="shared" si="420"/>
        <v>0</v>
      </c>
      <c r="CI254" s="1">
        <f t="shared" si="236"/>
        <v>37</v>
      </c>
      <c r="CJ254" s="1">
        <f t="shared" si="237"/>
        <v>1</v>
      </c>
      <c r="CL254" s="10" t="b">
        <f t="shared" ref="CL254:DN254" si="421">IF(AND(CL$216&gt;MIN($AU76:$AU77), CL$216&lt;MAX($AU76:$AU77)),IF((($AT77-$AT76)/($AU77-$AU76)*(CL$216-$AU76)+$AT76)&lt;CL$215,TRUE,FALSE))</f>
        <v>0</v>
      </c>
      <c r="CM254" s="10" t="b">
        <f t="shared" si="421"/>
        <v>0</v>
      </c>
      <c r="CN254" s="10" t="b">
        <f t="shared" si="421"/>
        <v>0</v>
      </c>
      <c r="CO254" s="10" t="b">
        <f t="shared" si="421"/>
        <v>0</v>
      </c>
      <c r="CP254" s="10" t="b">
        <f t="shared" si="421"/>
        <v>0</v>
      </c>
      <c r="CQ254" s="10" t="b">
        <f t="shared" si="421"/>
        <v>0</v>
      </c>
      <c r="CR254" s="10" t="b">
        <f t="shared" si="421"/>
        <v>0</v>
      </c>
      <c r="CS254" s="10" t="b">
        <f t="shared" si="421"/>
        <v>0</v>
      </c>
      <c r="CT254" s="10" t="b">
        <f t="shared" si="421"/>
        <v>0</v>
      </c>
      <c r="CU254" s="10" t="b">
        <f t="shared" si="421"/>
        <v>0</v>
      </c>
      <c r="CV254" s="10" t="b">
        <f t="shared" si="421"/>
        <v>0</v>
      </c>
      <c r="CW254" s="10" t="b">
        <f t="shared" si="421"/>
        <v>0</v>
      </c>
      <c r="CX254" s="10" t="b">
        <f t="shared" si="421"/>
        <v>0</v>
      </c>
      <c r="CY254" s="10" t="b">
        <f t="shared" si="421"/>
        <v>0</v>
      </c>
      <c r="CZ254" s="10" t="b">
        <f t="shared" si="421"/>
        <v>0</v>
      </c>
      <c r="DA254" s="10" t="b">
        <f t="shared" si="421"/>
        <v>0</v>
      </c>
      <c r="DB254" s="10" t="b">
        <f t="shared" si="421"/>
        <v>0</v>
      </c>
      <c r="DC254" s="10" t="b">
        <f t="shared" si="421"/>
        <v>0</v>
      </c>
      <c r="DD254" s="10" t="b">
        <f t="shared" si="421"/>
        <v>0</v>
      </c>
      <c r="DE254" s="10" t="b">
        <f t="shared" si="421"/>
        <v>0</v>
      </c>
      <c r="DF254" s="10" t="b">
        <f t="shared" si="421"/>
        <v>0</v>
      </c>
      <c r="DG254" s="10" t="b">
        <f t="shared" si="421"/>
        <v>0</v>
      </c>
      <c r="DH254" s="10" t="b">
        <f t="shared" si="421"/>
        <v>0</v>
      </c>
      <c r="DI254" s="10" t="b">
        <f t="shared" si="421"/>
        <v>0</v>
      </c>
      <c r="DJ254" s="10" t="b">
        <f t="shared" si="421"/>
        <v>0</v>
      </c>
      <c r="DK254" s="10" t="b">
        <f t="shared" si="421"/>
        <v>0</v>
      </c>
      <c r="DL254" s="10" t="b">
        <f t="shared" si="421"/>
        <v>0</v>
      </c>
      <c r="DM254" s="10" t="b">
        <f t="shared" si="421"/>
        <v>0</v>
      </c>
      <c r="DN254" s="10" t="b">
        <f t="shared" si="421"/>
        <v>0</v>
      </c>
      <c r="DR254" s="10" t="b">
        <f t="shared" ref="DR254:EL254" si="422">IF(AND(DR$216&gt;MIN($AY76:$AY77), DR$216&lt;MAX($AY76:$AY77)),IF((($AX77-$AX76)/($AY77-$AY76)*(DR$216-$AY76)+$AX76)&lt;DR$215,TRUE,FALSE))</f>
        <v>0</v>
      </c>
      <c r="DS254" s="10" t="b">
        <f t="shared" si="422"/>
        <v>0</v>
      </c>
      <c r="DT254" s="10" t="b">
        <f t="shared" si="422"/>
        <v>0</v>
      </c>
      <c r="DU254" s="10" t="b">
        <f t="shared" si="422"/>
        <v>0</v>
      </c>
      <c r="DV254" s="10" t="b">
        <f t="shared" si="422"/>
        <v>0</v>
      </c>
      <c r="DW254" s="10" t="b">
        <f t="shared" si="422"/>
        <v>0</v>
      </c>
      <c r="DX254" s="10" t="b">
        <f t="shared" si="422"/>
        <v>0</v>
      </c>
      <c r="DY254" s="10" t="b">
        <f t="shared" si="422"/>
        <v>0</v>
      </c>
      <c r="DZ254" s="10" t="b">
        <f t="shared" si="422"/>
        <v>0</v>
      </c>
      <c r="EA254" s="10" t="b">
        <f t="shared" si="422"/>
        <v>0</v>
      </c>
      <c r="EB254" s="10" t="b">
        <f t="shared" si="422"/>
        <v>0</v>
      </c>
      <c r="EC254" s="10" t="b">
        <f t="shared" si="422"/>
        <v>0</v>
      </c>
      <c r="ED254" s="10" t="b">
        <f t="shared" si="422"/>
        <v>0</v>
      </c>
      <c r="EE254" s="10" t="b">
        <f t="shared" si="422"/>
        <v>0</v>
      </c>
      <c r="EF254" s="10" t="b">
        <f t="shared" si="422"/>
        <v>0</v>
      </c>
      <c r="EG254" s="10" t="b">
        <f t="shared" si="422"/>
        <v>0</v>
      </c>
      <c r="EH254" s="10" t="b">
        <f t="shared" si="422"/>
        <v>0</v>
      </c>
      <c r="EI254" s="10" t="b">
        <f t="shared" si="422"/>
        <v>0</v>
      </c>
      <c r="EJ254" s="10" t="b">
        <f t="shared" si="422"/>
        <v>0</v>
      </c>
      <c r="EK254" s="10" t="b">
        <f t="shared" si="422"/>
        <v>0</v>
      </c>
      <c r="EL254" s="10" t="b">
        <f t="shared" si="422"/>
        <v>0</v>
      </c>
      <c r="EM254" s="10" t="b">
        <f t="shared" si="391"/>
        <v>0</v>
      </c>
      <c r="EN254" s="10" t="b">
        <f t="shared" si="391"/>
        <v>0</v>
      </c>
      <c r="EO254" s="10" t="b">
        <f t="shared" si="391"/>
        <v>0</v>
      </c>
      <c r="EP254" s="10" t="b">
        <f t="shared" si="391"/>
        <v>0</v>
      </c>
      <c r="EQ254" s="10" t="b">
        <f t="shared" si="391"/>
        <v>0</v>
      </c>
    </row>
    <row r="255" spans="2:149" hidden="1" x14ac:dyDescent="0.3">
      <c r="B255" s="49"/>
      <c r="C255" s="49"/>
      <c r="D255" s="49"/>
      <c r="E255" s="49"/>
      <c r="F255" s="49"/>
      <c r="G255" s="49"/>
      <c r="H255" s="49"/>
      <c r="I255" s="49"/>
      <c r="J255" s="1">
        <v>38</v>
      </c>
      <c r="K255" s="10" t="b">
        <f t="shared" si="402"/>
        <v>0</v>
      </c>
      <c r="L255" s="10" t="b">
        <f t="shared" ref="L255:Y255" si="423">IF($AT77&gt;L$215,IF($AU77&lt;L$216,IF($AU78&gt;L$216,TRUE,FALSE),IF($AU78&lt;L$216,TRUE,FALSE)),FALSE)</f>
        <v>0</v>
      </c>
      <c r="M255" s="10" t="b">
        <f t="shared" si="423"/>
        <v>0</v>
      </c>
      <c r="N255" s="10" t="b">
        <f t="shared" si="423"/>
        <v>0</v>
      </c>
      <c r="O255" s="10" t="b">
        <f t="shared" si="423"/>
        <v>0</v>
      </c>
      <c r="P255" s="10" t="b">
        <f t="shared" si="423"/>
        <v>0</v>
      </c>
      <c r="Q255" s="10" t="b">
        <f t="shared" si="423"/>
        <v>0</v>
      </c>
      <c r="R255" s="10" t="b">
        <f t="shared" si="423"/>
        <v>0</v>
      </c>
      <c r="S255" s="10" t="b">
        <f t="shared" si="423"/>
        <v>0</v>
      </c>
      <c r="T255" s="10" t="b">
        <f t="shared" si="423"/>
        <v>0</v>
      </c>
      <c r="U255" s="10" t="b">
        <f t="shared" si="423"/>
        <v>0</v>
      </c>
      <c r="V255" s="10" t="b">
        <f t="shared" si="423"/>
        <v>0</v>
      </c>
      <c r="W255" s="10" t="b">
        <f t="shared" si="423"/>
        <v>0</v>
      </c>
      <c r="X255" s="10" t="b">
        <f t="shared" si="423"/>
        <v>0</v>
      </c>
      <c r="Y255" s="10" t="b">
        <f t="shared" si="423"/>
        <v>0</v>
      </c>
      <c r="Z255" s="10" t="b">
        <f t="shared" ref="Z255:BE255" si="424">IF(AND(Z$216&gt;MIN($AU77:$AU78), Z$216&lt;MAX($AU77:$AU78)),IF((($AT78-$AT77)/($AU78-$AU77)*(Z$216-$AU77)+$AT77)&lt;Z$215,TRUE,FALSE))</f>
        <v>0</v>
      </c>
      <c r="AA255" s="10" t="b">
        <f t="shared" si="424"/>
        <v>0</v>
      </c>
      <c r="AB255" s="10" t="b">
        <f t="shared" si="424"/>
        <v>0</v>
      </c>
      <c r="AC255" s="10" t="b">
        <f t="shared" si="424"/>
        <v>0</v>
      </c>
      <c r="AD255" s="10" t="b">
        <f t="shared" si="424"/>
        <v>0</v>
      </c>
      <c r="AE255" s="10" t="b">
        <f t="shared" si="424"/>
        <v>0</v>
      </c>
      <c r="AF255" s="10" t="b">
        <f t="shared" si="424"/>
        <v>0</v>
      </c>
      <c r="AG255" s="10" t="b">
        <f t="shared" si="424"/>
        <v>0</v>
      </c>
      <c r="AH255" s="10" t="b">
        <f t="shared" si="424"/>
        <v>0</v>
      </c>
      <c r="AI255" s="10" t="b">
        <f t="shared" si="424"/>
        <v>0</v>
      </c>
      <c r="AJ255" s="10" t="b">
        <f t="shared" si="424"/>
        <v>0</v>
      </c>
      <c r="AK255" s="10" t="b">
        <f t="shared" si="424"/>
        <v>0</v>
      </c>
      <c r="AL255" s="10" t="b">
        <f t="shared" si="424"/>
        <v>0</v>
      </c>
      <c r="AM255" s="10" t="b">
        <f t="shared" si="424"/>
        <v>0</v>
      </c>
      <c r="AN255" s="10" t="b">
        <f t="shared" si="424"/>
        <v>0</v>
      </c>
      <c r="AO255" s="10" t="b">
        <f t="shared" si="424"/>
        <v>0</v>
      </c>
      <c r="AP255" s="10" t="b">
        <f t="shared" si="424"/>
        <v>0</v>
      </c>
      <c r="AQ255" s="10" t="b">
        <f t="shared" si="424"/>
        <v>0</v>
      </c>
      <c r="AR255" s="10" t="b">
        <f t="shared" si="424"/>
        <v>0</v>
      </c>
      <c r="AS255" s="10" t="b">
        <f t="shared" si="424"/>
        <v>0</v>
      </c>
      <c r="AT255" s="10" t="b">
        <f t="shared" si="424"/>
        <v>0</v>
      </c>
      <c r="AU255" s="10" t="b">
        <f t="shared" si="424"/>
        <v>0</v>
      </c>
      <c r="AV255" s="10" t="b">
        <f t="shared" si="424"/>
        <v>0</v>
      </c>
      <c r="AW255" s="10" t="b">
        <f t="shared" si="424"/>
        <v>0</v>
      </c>
      <c r="AX255" s="10" t="b">
        <f t="shared" si="424"/>
        <v>0</v>
      </c>
      <c r="AY255" s="10" t="b">
        <f t="shared" si="424"/>
        <v>0</v>
      </c>
      <c r="AZ255" s="10" t="b">
        <f t="shared" si="424"/>
        <v>0</v>
      </c>
      <c r="BA255" s="10" t="b">
        <f t="shared" si="424"/>
        <v>0</v>
      </c>
      <c r="BB255" s="10" t="b">
        <f t="shared" si="424"/>
        <v>0</v>
      </c>
      <c r="BC255" s="10" t="b">
        <f t="shared" si="424"/>
        <v>0</v>
      </c>
      <c r="BD255" s="10" t="b">
        <f t="shared" si="424"/>
        <v>0</v>
      </c>
      <c r="BE255" s="10" t="b">
        <f t="shared" si="424"/>
        <v>0</v>
      </c>
      <c r="BF255" s="10" t="b">
        <f t="shared" ref="BF255:CH255" si="425">IF(AND(BF$216&gt;MIN($AU77:$AU78), BF$216&lt;MAX($AU77:$AU78)),IF((($AT78-$AT77)/($AU78-$AU77)*(BF$216-$AU77)+$AT77)&lt;BF$215,TRUE,FALSE))</f>
        <v>0</v>
      </c>
      <c r="BG255" s="10" t="b">
        <f t="shared" si="425"/>
        <v>0</v>
      </c>
      <c r="BH255" s="10" t="b">
        <f t="shared" si="425"/>
        <v>0</v>
      </c>
      <c r="BI255" s="10" t="b">
        <f t="shared" si="425"/>
        <v>0</v>
      </c>
      <c r="BJ255" s="10" t="b">
        <f t="shared" si="425"/>
        <v>0</v>
      </c>
      <c r="BK255" s="10" t="b">
        <f t="shared" si="425"/>
        <v>0</v>
      </c>
      <c r="BL255" s="10" t="b">
        <f t="shared" si="425"/>
        <v>0</v>
      </c>
      <c r="BM255" s="10" t="b">
        <f t="shared" si="425"/>
        <v>0</v>
      </c>
      <c r="BN255" s="10" t="b">
        <f t="shared" si="425"/>
        <v>0</v>
      </c>
      <c r="BO255" s="10" t="b">
        <f t="shared" si="425"/>
        <v>0</v>
      </c>
      <c r="BP255" s="10" t="b">
        <f t="shared" si="425"/>
        <v>0</v>
      </c>
      <c r="BQ255" s="10" t="b">
        <f t="shared" si="425"/>
        <v>0</v>
      </c>
      <c r="BR255" s="10" t="b">
        <f t="shared" si="425"/>
        <v>0</v>
      </c>
      <c r="BS255" s="10" t="b">
        <f t="shared" si="425"/>
        <v>0</v>
      </c>
      <c r="BT255" s="10" t="b">
        <f t="shared" si="425"/>
        <v>0</v>
      </c>
      <c r="BU255" s="10" t="b">
        <f t="shared" si="425"/>
        <v>0</v>
      </c>
      <c r="BV255" s="10" t="b">
        <f t="shared" si="425"/>
        <v>0</v>
      </c>
      <c r="BW255" s="10" t="b">
        <f t="shared" si="425"/>
        <v>0</v>
      </c>
      <c r="BX255" s="10" t="b">
        <f t="shared" si="425"/>
        <v>0</v>
      </c>
      <c r="BY255" s="10" t="b">
        <f t="shared" si="425"/>
        <v>0</v>
      </c>
      <c r="BZ255" s="10" t="b">
        <f t="shared" si="425"/>
        <v>0</v>
      </c>
      <c r="CA255" s="10" t="b">
        <f t="shared" si="425"/>
        <v>0</v>
      </c>
      <c r="CB255" s="10" t="b">
        <f t="shared" si="425"/>
        <v>0</v>
      </c>
      <c r="CC255" s="10" t="b">
        <f t="shared" si="425"/>
        <v>0</v>
      </c>
      <c r="CD255" s="10" t="b">
        <f t="shared" si="425"/>
        <v>0</v>
      </c>
      <c r="CE255" s="10" t="b">
        <f t="shared" si="425"/>
        <v>0</v>
      </c>
      <c r="CF255" s="10" t="b">
        <f t="shared" si="425"/>
        <v>0</v>
      </c>
      <c r="CG255" s="10" t="b">
        <f t="shared" si="425"/>
        <v>0</v>
      </c>
      <c r="CH255" s="10" t="b">
        <f t="shared" si="425"/>
        <v>0</v>
      </c>
      <c r="CI255" s="1">
        <f t="shared" si="236"/>
        <v>38</v>
      </c>
      <c r="CJ255" s="1">
        <f t="shared" si="237"/>
        <v>1</v>
      </c>
      <c r="CL255" s="10" t="b">
        <f t="shared" ref="CL255:DN255" si="426">IF(AND(CL$216&gt;MIN($AU77:$AU78), CL$216&lt;MAX($AU77:$AU78)),IF((($AT78-$AT77)/($AU78-$AU77)*(CL$216-$AU77)+$AT77)&lt;CL$215,TRUE,FALSE))</f>
        <v>0</v>
      </c>
      <c r="CM255" s="10" t="b">
        <f t="shared" si="426"/>
        <v>0</v>
      </c>
      <c r="CN255" s="10" t="b">
        <f t="shared" si="426"/>
        <v>0</v>
      </c>
      <c r="CO255" s="10" t="b">
        <f t="shared" si="426"/>
        <v>0</v>
      </c>
      <c r="CP255" s="10" t="b">
        <f t="shared" si="426"/>
        <v>0</v>
      </c>
      <c r="CQ255" s="10" t="b">
        <f t="shared" si="426"/>
        <v>0</v>
      </c>
      <c r="CR255" s="10" t="b">
        <f t="shared" si="426"/>
        <v>0</v>
      </c>
      <c r="CS255" s="10" t="b">
        <f t="shared" si="426"/>
        <v>0</v>
      </c>
      <c r="CT255" s="10" t="b">
        <f t="shared" si="426"/>
        <v>0</v>
      </c>
      <c r="CU255" s="10" t="b">
        <f t="shared" si="426"/>
        <v>0</v>
      </c>
      <c r="CV255" s="10" t="b">
        <f t="shared" si="426"/>
        <v>0</v>
      </c>
      <c r="CW255" s="10" t="b">
        <f t="shared" si="426"/>
        <v>0</v>
      </c>
      <c r="CX255" s="10" t="b">
        <f t="shared" si="426"/>
        <v>0</v>
      </c>
      <c r="CY255" s="10" t="b">
        <f t="shared" si="426"/>
        <v>0</v>
      </c>
      <c r="CZ255" s="10" t="b">
        <f t="shared" si="426"/>
        <v>0</v>
      </c>
      <c r="DA255" s="10" t="b">
        <f t="shared" si="426"/>
        <v>0</v>
      </c>
      <c r="DB255" s="10" t="b">
        <f t="shared" si="426"/>
        <v>0</v>
      </c>
      <c r="DC255" s="10" t="b">
        <f t="shared" si="426"/>
        <v>0</v>
      </c>
      <c r="DD255" s="10" t="b">
        <f t="shared" si="426"/>
        <v>0</v>
      </c>
      <c r="DE255" s="10" t="b">
        <f t="shared" si="426"/>
        <v>0</v>
      </c>
      <c r="DF255" s="10" t="b">
        <f t="shared" si="426"/>
        <v>0</v>
      </c>
      <c r="DG255" s="10" t="b">
        <f t="shared" si="426"/>
        <v>0</v>
      </c>
      <c r="DH255" s="10" t="b">
        <f t="shared" si="426"/>
        <v>0</v>
      </c>
      <c r="DI255" s="10" t="b">
        <f t="shared" si="426"/>
        <v>0</v>
      </c>
      <c r="DJ255" s="10" t="b">
        <f t="shared" si="426"/>
        <v>0</v>
      </c>
      <c r="DK255" s="10" t="b">
        <f t="shared" si="426"/>
        <v>0</v>
      </c>
      <c r="DL255" s="10" t="b">
        <f t="shared" si="426"/>
        <v>0</v>
      </c>
      <c r="DM255" s="10" t="b">
        <f t="shared" si="426"/>
        <v>0</v>
      </c>
      <c r="DN255" s="10" t="b">
        <f t="shared" si="426"/>
        <v>0</v>
      </c>
      <c r="DR255" s="10" t="b">
        <f t="shared" ref="DR255:EL255" si="427">IF(AND(DR$216&gt;MIN($AY77:$AY78), DR$216&lt;MAX($AY77:$AY78)),IF((($AX78-$AX77)/($AY78-$AY77)*(DR$216-$AY77)+$AX77)&lt;DR$215,TRUE,FALSE))</f>
        <v>0</v>
      </c>
      <c r="DS255" s="10" t="b">
        <f t="shared" si="427"/>
        <v>0</v>
      </c>
      <c r="DT255" s="10" t="b">
        <f t="shared" si="427"/>
        <v>0</v>
      </c>
      <c r="DU255" s="10" t="b">
        <f t="shared" si="427"/>
        <v>0</v>
      </c>
      <c r="DV255" s="10" t="b">
        <f t="shared" si="427"/>
        <v>0</v>
      </c>
      <c r="DW255" s="10" t="b">
        <f t="shared" si="427"/>
        <v>0</v>
      </c>
      <c r="DX255" s="10" t="b">
        <f t="shared" si="427"/>
        <v>0</v>
      </c>
      <c r="DY255" s="10" t="b">
        <f t="shared" si="427"/>
        <v>0</v>
      </c>
      <c r="DZ255" s="10" t="b">
        <f t="shared" si="427"/>
        <v>0</v>
      </c>
      <c r="EA255" s="10" t="b">
        <f t="shared" si="427"/>
        <v>0</v>
      </c>
      <c r="EB255" s="10" t="b">
        <f t="shared" si="427"/>
        <v>0</v>
      </c>
      <c r="EC255" s="10" t="b">
        <f t="shared" si="427"/>
        <v>0</v>
      </c>
      <c r="ED255" s="10" t="b">
        <f t="shared" si="427"/>
        <v>0</v>
      </c>
      <c r="EE255" s="10" t="b">
        <f t="shared" si="427"/>
        <v>0</v>
      </c>
      <c r="EF255" s="10" t="b">
        <f t="shared" si="427"/>
        <v>0</v>
      </c>
      <c r="EG255" s="10" t="b">
        <f t="shared" si="427"/>
        <v>0</v>
      </c>
      <c r="EH255" s="10" t="b">
        <f t="shared" si="427"/>
        <v>0</v>
      </c>
      <c r="EI255" s="10" t="b">
        <f t="shared" si="427"/>
        <v>0</v>
      </c>
      <c r="EJ255" s="10" t="b">
        <f t="shared" si="427"/>
        <v>0</v>
      </c>
      <c r="EK255" s="10" t="b">
        <f t="shared" si="427"/>
        <v>0</v>
      </c>
      <c r="EL255" s="10" t="b">
        <f t="shared" si="427"/>
        <v>0</v>
      </c>
      <c r="EM255" s="10" t="b">
        <f t="shared" si="391"/>
        <v>0</v>
      </c>
      <c r="EN255" s="10" t="b">
        <f t="shared" si="391"/>
        <v>0</v>
      </c>
      <c r="EO255" s="10" t="b">
        <f t="shared" si="391"/>
        <v>0</v>
      </c>
      <c r="EP255" s="10" t="b">
        <f t="shared" si="391"/>
        <v>0</v>
      </c>
      <c r="EQ255" s="10" t="b">
        <f t="shared" si="391"/>
        <v>0</v>
      </c>
    </row>
    <row r="256" spans="2:149" hidden="1" x14ac:dyDescent="0.3">
      <c r="B256" s="49"/>
      <c r="C256" s="49"/>
      <c r="D256" s="49"/>
      <c r="E256" s="49"/>
      <c r="F256" s="49"/>
      <c r="G256" s="49"/>
      <c r="H256" s="49"/>
      <c r="I256" s="49"/>
      <c r="J256" s="1">
        <v>39</v>
      </c>
      <c r="K256" s="10" t="b">
        <f t="shared" si="402"/>
        <v>0</v>
      </c>
      <c r="L256" s="10" t="b">
        <f t="shared" ref="L256:Y256" si="428">IF($AT78&gt;L$215,IF($AU78&lt;L$216,IF($AU79&gt;L$216,TRUE,FALSE),IF($AU79&lt;L$216,TRUE,FALSE)),FALSE)</f>
        <v>0</v>
      </c>
      <c r="M256" s="10" t="b">
        <f t="shared" si="428"/>
        <v>0</v>
      </c>
      <c r="N256" s="10" t="b">
        <f t="shared" si="428"/>
        <v>0</v>
      </c>
      <c r="O256" s="10" t="b">
        <f t="shared" si="428"/>
        <v>0</v>
      </c>
      <c r="P256" s="10" t="b">
        <f t="shared" si="428"/>
        <v>0</v>
      </c>
      <c r="Q256" s="10" t="b">
        <f t="shared" si="428"/>
        <v>0</v>
      </c>
      <c r="R256" s="10" t="b">
        <f t="shared" si="428"/>
        <v>0</v>
      </c>
      <c r="S256" s="10" t="b">
        <f t="shared" si="428"/>
        <v>0</v>
      </c>
      <c r="T256" s="10" t="b">
        <f t="shared" si="428"/>
        <v>0</v>
      </c>
      <c r="U256" s="10" t="b">
        <f t="shared" si="428"/>
        <v>0</v>
      </c>
      <c r="V256" s="10" t="b">
        <f t="shared" si="428"/>
        <v>0</v>
      </c>
      <c r="W256" s="10" t="b">
        <f t="shared" si="428"/>
        <v>0</v>
      </c>
      <c r="X256" s="10" t="b">
        <f t="shared" si="428"/>
        <v>0</v>
      </c>
      <c r="Y256" s="10" t="b">
        <f t="shared" si="428"/>
        <v>0</v>
      </c>
      <c r="Z256" s="10" t="b">
        <f t="shared" ref="Z256:BE256" si="429">IF(AND(Z$216&gt;MIN($AU78:$AU79), Z$216&lt;MAX($AU78:$AU79)),IF((($AT79-$AT78)/($AU79-$AU78)*(Z$216-$AU78)+$AT78)&lt;Z$215,TRUE,FALSE))</f>
        <v>0</v>
      </c>
      <c r="AA256" s="10" t="b">
        <f t="shared" si="429"/>
        <v>0</v>
      </c>
      <c r="AB256" s="10" t="b">
        <f t="shared" si="429"/>
        <v>0</v>
      </c>
      <c r="AC256" s="10" t="b">
        <f t="shared" si="429"/>
        <v>0</v>
      </c>
      <c r="AD256" s="10" t="b">
        <f t="shared" si="429"/>
        <v>0</v>
      </c>
      <c r="AE256" s="10" t="b">
        <f t="shared" si="429"/>
        <v>0</v>
      </c>
      <c r="AF256" s="10" t="b">
        <f t="shared" si="429"/>
        <v>0</v>
      </c>
      <c r="AG256" s="10" t="b">
        <f t="shared" si="429"/>
        <v>0</v>
      </c>
      <c r="AH256" s="10" t="b">
        <f t="shared" si="429"/>
        <v>0</v>
      </c>
      <c r="AI256" s="10" t="b">
        <f t="shared" si="429"/>
        <v>0</v>
      </c>
      <c r="AJ256" s="10" t="b">
        <f t="shared" si="429"/>
        <v>0</v>
      </c>
      <c r="AK256" s="10" t="b">
        <f t="shared" si="429"/>
        <v>0</v>
      </c>
      <c r="AL256" s="10" t="b">
        <f t="shared" si="429"/>
        <v>0</v>
      </c>
      <c r="AM256" s="10" t="b">
        <f t="shared" si="429"/>
        <v>0</v>
      </c>
      <c r="AN256" s="10" t="b">
        <f t="shared" si="429"/>
        <v>0</v>
      </c>
      <c r="AO256" s="10" t="b">
        <f t="shared" si="429"/>
        <v>0</v>
      </c>
      <c r="AP256" s="10" t="b">
        <f t="shared" si="429"/>
        <v>0</v>
      </c>
      <c r="AQ256" s="10" t="b">
        <f t="shared" si="429"/>
        <v>0</v>
      </c>
      <c r="AR256" s="10" t="b">
        <f t="shared" si="429"/>
        <v>0</v>
      </c>
      <c r="AS256" s="10" t="b">
        <f t="shared" si="429"/>
        <v>0</v>
      </c>
      <c r="AT256" s="10" t="b">
        <f t="shared" si="429"/>
        <v>0</v>
      </c>
      <c r="AU256" s="10" t="b">
        <f t="shared" si="429"/>
        <v>0</v>
      </c>
      <c r="AV256" s="10" t="b">
        <f t="shared" si="429"/>
        <v>0</v>
      </c>
      <c r="AW256" s="10" t="b">
        <f t="shared" si="429"/>
        <v>0</v>
      </c>
      <c r="AX256" s="10" t="b">
        <f t="shared" si="429"/>
        <v>0</v>
      </c>
      <c r="AY256" s="10" t="b">
        <f t="shared" si="429"/>
        <v>0</v>
      </c>
      <c r="AZ256" s="10" t="b">
        <f t="shared" si="429"/>
        <v>0</v>
      </c>
      <c r="BA256" s="10" t="b">
        <f t="shared" si="429"/>
        <v>0</v>
      </c>
      <c r="BB256" s="10" t="b">
        <f t="shared" si="429"/>
        <v>0</v>
      </c>
      <c r="BC256" s="10" t="b">
        <f t="shared" si="429"/>
        <v>0</v>
      </c>
      <c r="BD256" s="10" t="b">
        <f t="shared" si="429"/>
        <v>0</v>
      </c>
      <c r="BE256" s="10" t="b">
        <f t="shared" si="429"/>
        <v>0</v>
      </c>
      <c r="BF256" s="10" t="b">
        <f t="shared" ref="BF256:CH256" si="430">IF(AND(BF$216&gt;MIN($AU78:$AU79), BF$216&lt;MAX($AU78:$AU79)),IF((($AT79-$AT78)/($AU79-$AU78)*(BF$216-$AU78)+$AT78)&lt;BF$215,TRUE,FALSE))</f>
        <v>0</v>
      </c>
      <c r="BG256" s="10" t="b">
        <f t="shared" si="430"/>
        <v>0</v>
      </c>
      <c r="BH256" s="10" t="b">
        <f t="shared" si="430"/>
        <v>0</v>
      </c>
      <c r="BI256" s="10" t="b">
        <f t="shared" si="430"/>
        <v>0</v>
      </c>
      <c r="BJ256" s="10" t="b">
        <f t="shared" si="430"/>
        <v>0</v>
      </c>
      <c r="BK256" s="10" t="b">
        <f t="shared" si="430"/>
        <v>0</v>
      </c>
      <c r="BL256" s="10" t="b">
        <f t="shared" si="430"/>
        <v>0</v>
      </c>
      <c r="BM256" s="10" t="b">
        <f t="shared" si="430"/>
        <v>0</v>
      </c>
      <c r="BN256" s="10" t="b">
        <f t="shared" si="430"/>
        <v>0</v>
      </c>
      <c r="BO256" s="10" t="b">
        <f t="shared" si="430"/>
        <v>0</v>
      </c>
      <c r="BP256" s="10" t="b">
        <f t="shared" si="430"/>
        <v>0</v>
      </c>
      <c r="BQ256" s="10" t="b">
        <f t="shared" si="430"/>
        <v>0</v>
      </c>
      <c r="BR256" s="10" t="b">
        <f t="shared" si="430"/>
        <v>0</v>
      </c>
      <c r="BS256" s="10" t="b">
        <f t="shared" si="430"/>
        <v>0</v>
      </c>
      <c r="BT256" s="10" t="b">
        <f t="shared" si="430"/>
        <v>0</v>
      </c>
      <c r="BU256" s="10" t="b">
        <f t="shared" si="430"/>
        <v>0</v>
      </c>
      <c r="BV256" s="10" t="b">
        <f t="shared" si="430"/>
        <v>0</v>
      </c>
      <c r="BW256" s="10" t="b">
        <f t="shared" si="430"/>
        <v>0</v>
      </c>
      <c r="BX256" s="10" t="b">
        <f t="shared" si="430"/>
        <v>0</v>
      </c>
      <c r="BY256" s="10" t="b">
        <f t="shared" si="430"/>
        <v>0</v>
      </c>
      <c r="BZ256" s="10" t="b">
        <f t="shared" si="430"/>
        <v>0</v>
      </c>
      <c r="CA256" s="10" t="b">
        <f t="shared" si="430"/>
        <v>0</v>
      </c>
      <c r="CB256" s="10" t="b">
        <f t="shared" si="430"/>
        <v>0</v>
      </c>
      <c r="CC256" s="10" t="b">
        <f t="shared" si="430"/>
        <v>0</v>
      </c>
      <c r="CD256" s="10" t="b">
        <f t="shared" si="430"/>
        <v>0</v>
      </c>
      <c r="CE256" s="10" t="b">
        <f t="shared" si="430"/>
        <v>0</v>
      </c>
      <c r="CF256" s="10" t="b">
        <f t="shared" si="430"/>
        <v>0</v>
      </c>
      <c r="CG256" s="10" t="b">
        <f t="shared" si="430"/>
        <v>0</v>
      </c>
      <c r="CH256" s="10" t="b">
        <f t="shared" si="430"/>
        <v>0</v>
      </c>
      <c r="CI256" s="1">
        <f t="shared" si="236"/>
        <v>39</v>
      </c>
      <c r="CJ256" s="1">
        <f t="shared" si="237"/>
        <v>1</v>
      </c>
      <c r="CL256" s="10" t="b">
        <f t="shared" ref="CL256:DN256" si="431">IF(AND(CL$216&gt;MIN($AU78:$AU79), CL$216&lt;MAX($AU78:$AU79)),IF((($AT79-$AT78)/($AU79-$AU78)*(CL$216-$AU78)+$AT78)&lt;CL$215,TRUE,FALSE))</f>
        <v>0</v>
      </c>
      <c r="CM256" s="10" t="b">
        <f t="shared" si="431"/>
        <v>0</v>
      </c>
      <c r="CN256" s="10" t="b">
        <f t="shared" si="431"/>
        <v>0</v>
      </c>
      <c r="CO256" s="10" t="b">
        <f t="shared" si="431"/>
        <v>0</v>
      </c>
      <c r="CP256" s="10" t="b">
        <f t="shared" si="431"/>
        <v>0</v>
      </c>
      <c r="CQ256" s="10" t="b">
        <f t="shared" si="431"/>
        <v>0</v>
      </c>
      <c r="CR256" s="10" t="b">
        <f t="shared" si="431"/>
        <v>0</v>
      </c>
      <c r="CS256" s="10" t="b">
        <f t="shared" si="431"/>
        <v>0</v>
      </c>
      <c r="CT256" s="10" t="b">
        <f t="shared" si="431"/>
        <v>0</v>
      </c>
      <c r="CU256" s="10" t="b">
        <f t="shared" si="431"/>
        <v>0</v>
      </c>
      <c r="CV256" s="10" t="b">
        <f t="shared" si="431"/>
        <v>0</v>
      </c>
      <c r="CW256" s="10" t="b">
        <f t="shared" si="431"/>
        <v>0</v>
      </c>
      <c r="CX256" s="10" t="b">
        <f t="shared" si="431"/>
        <v>0</v>
      </c>
      <c r="CY256" s="10" t="b">
        <f t="shared" si="431"/>
        <v>0</v>
      </c>
      <c r="CZ256" s="10" t="b">
        <f t="shared" si="431"/>
        <v>0</v>
      </c>
      <c r="DA256" s="10" t="b">
        <f t="shared" si="431"/>
        <v>0</v>
      </c>
      <c r="DB256" s="10" t="b">
        <f t="shared" si="431"/>
        <v>0</v>
      </c>
      <c r="DC256" s="10" t="b">
        <f t="shared" si="431"/>
        <v>0</v>
      </c>
      <c r="DD256" s="10" t="b">
        <f t="shared" si="431"/>
        <v>0</v>
      </c>
      <c r="DE256" s="10" t="b">
        <f t="shared" si="431"/>
        <v>0</v>
      </c>
      <c r="DF256" s="10" t="b">
        <f t="shared" si="431"/>
        <v>0</v>
      </c>
      <c r="DG256" s="10" t="b">
        <f t="shared" si="431"/>
        <v>0</v>
      </c>
      <c r="DH256" s="10" t="b">
        <f t="shared" si="431"/>
        <v>0</v>
      </c>
      <c r="DI256" s="10" t="b">
        <f t="shared" si="431"/>
        <v>0</v>
      </c>
      <c r="DJ256" s="10" t="b">
        <f t="shared" si="431"/>
        <v>0</v>
      </c>
      <c r="DK256" s="10" t="b">
        <f t="shared" si="431"/>
        <v>0</v>
      </c>
      <c r="DL256" s="10" t="b">
        <f t="shared" si="431"/>
        <v>0</v>
      </c>
      <c r="DM256" s="10" t="b">
        <f t="shared" si="431"/>
        <v>0</v>
      </c>
      <c r="DN256" s="10" t="b">
        <f t="shared" si="431"/>
        <v>0</v>
      </c>
      <c r="DR256" s="10" t="b">
        <f t="shared" ref="DR256:EL256" si="432">IF(AND(DR$216&gt;MIN($AY78:$AY79), DR$216&lt;MAX($AY78:$AY79)),IF((($AX79-$AX78)/($AY79-$AY78)*(DR$216-$AY78)+$AX78)&lt;DR$215,TRUE,FALSE))</f>
        <v>0</v>
      </c>
      <c r="DS256" s="10" t="b">
        <f t="shared" si="432"/>
        <v>0</v>
      </c>
      <c r="DT256" s="10" t="b">
        <f t="shared" si="432"/>
        <v>0</v>
      </c>
      <c r="DU256" s="10" t="b">
        <f t="shared" si="432"/>
        <v>0</v>
      </c>
      <c r="DV256" s="10" t="b">
        <f t="shared" si="432"/>
        <v>0</v>
      </c>
      <c r="DW256" s="10" t="b">
        <f t="shared" si="432"/>
        <v>0</v>
      </c>
      <c r="DX256" s="10" t="b">
        <f t="shared" si="432"/>
        <v>0</v>
      </c>
      <c r="DY256" s="10" t="b">
        <f t="shared" si="432"/>
        <v>0</v>
      </c>
      <c r="DZ256" s="10" t="b">
        <f t="shared" si="432"/>
        <v>0</v>
      </c>
      <c r="EA256" s="10" t="b">
        <f t="shared" si="432"/>
        <v>0</v>
      </c>
      <c r="EB256" s="10" t="b">
        <f t="shared" si="432"/>
        <v>0</v>
      </c>
      <c r="EC256" s="10" t="b">
        <f t="shared" si="432"/>
        <v>0</v>
      </c>
      <c r="ED256" s="10" t="b">
        <f t="shared" si="432"/>
        <v>0</v>
      </c>
      <c r="EE256" s="10" t="b">
        <f t="shared" si="432"/>
        <v>0</v>
      </c>
      <c r="EF256" s="10" t="b">
        <f t="shared" si="432"/>
        <v>0</v>
      </c>
      <c r="EG256" s="10" t="b">
        <f t="shared" si="432"/>
        <v>0</v>
      </c>
      <c r="EH256" s="10" t="b">
        <f t="shared" si="432"/>
        <v>0</v>
      </c>
      <c r="EI256" s="10" t="b">
        <f t="shared" si="432"/>
        <v>0</v>
      </c>
      <c r="EJ256" s="10" t="b">
        <f t="shared" si="432"/>
        <v>0</v>
      </c>
      <c r="EK256" s="10" t="b">
        <f t="shared" si="432"/>
        <v>0</v>
      </c>
      <c r="EL256" s="10" t="b">
        <f t="shared" si="432"/>
        <v>0</v>
      </c>
      <c r="EM256" s="10" t="b">
        <f t="shared" si="391"/>
        <v>0</v>
      </c>
      <c r="EN256" s="10" t="b">
        <f t="shared" si="391"/>
        <v>0</v>
      </c>
      <c r="EO256" s="10" t="b">
        <f t="shared" si="391"/>
        <v>0</v>
      </c>
      <c r="EP256" s="10" t="b">
        <f t="shared" si="391"/>
        <v>0</v>
      </c>
      <c r="EQ256" s="10" t="b">
        <f t="shared" si="391"/>
        <v>0</v>
      </c>
    </row>
    <row r="257" spans="2:147" hidden="1" x14ac:dyDescent="0.3">
      <c r="B257" s="49"/>
      <c r="C257" s="49"/>
      <c r="D257" s="49"/>
      <c r="E257" s="49"/>
      <c r="F257" s="49"/>
      <c r="G257" s="49"/>
      <c r="H257" s="49"/>
      <c r="I257" s="49"/>
      <c r="J257" s="1">
        <v>40</v>
      </c>
      <c r="K257" s="10" t="b">
        <f t="shared" si="402"/>
        <v>0</v>
      </c>
      <c r="L257" s="10" t="b">
        <f t="shared" ref="L257:Y257" si="433">IF($AT79&gt;L$215,IF($AU79&lt;L$216,IF($AU80&gt;L$216,TRUE,FALSE),IF($AU80&lt;L$216,TRUE,FALSE)),FALSE)</f>
        <v>0</v>
      </c>
      <c r="M257" s="10" t="b">
        <f t="shared" si="433"/>
        <v>0</v>
      </c>
      <c r="N257" s="10" t="b">
        <f t="shared" si="433"/>
        <v>0</v>
      </c>
      <c r="O257" s="10" t="b">
        <f t="shared" si="433"/>
        <v>0</v>
      </c>
      <c r="P257" s="10" t="b">
        <f t="shared" si="433"/>
        <v>0</v>
      </c>
      <c r="Q257" s="10" t="b">
        <f t="shared" si="433"/>
        <v>0</v>
      </c>
      <c r="R257" s="10" t="b">
        <f t="shared" si="433"/>
        <v>0</v>
      </c>
      <c r="S257" s="10" t="b">
        <f t="shared" si="433"/>
        <v>0</v>
      </c>
      <c r="T257" s="10" t="b">
        <f t="shared" si="433"/>
        <v>0</v>
      </c>
      <c r="U257" s="10" t="b">
        <f t="shared" si="433"/>
        <v>0</v>
      </c>
      <c r="V257" s="10" t="b">
        <f t="shared" si="433"/>
        <v>0</v>
      </c>
      <c r="W257" s="10" t="b">
        <f t="shared" si="433"/>
        <v>0</v>
      </c>
      <c r="X257" s="10" t="b">
        <f t="shared" si="433"/>
        <v>0</v>
      </c>
      <c r="Y257" s="10" t="b">
        <f t="shared" si="433"/>
        <v>0</v>
      </c>
      <c r="Z257" s="10" t="b">
        <f t="shared" ref="Z257:BE257" si="434">IF(AND(Z$216&gt;MIN($AU79:$AU80), Z$216&lt;MAX($AU79:$AU80)),IF((($AT80-$AT79)/($AU80-$AU79)*(Z$216-$AU79)+$AT79)&lt;Z$215,TRUE,FALSE))</f>
        <v>0</v>
      </c>
      <c r="AA257" s="10" t="b">
        <f t="shared" si="434"/>
        <v>0</v>
      </c>
      <c r="AB257" s="10" t="b">
        <f t="shared" si="434"/>
        <v>0</v>
      </c>
      <c r="AC257" s="10" t="b">
        <f t="shared" si="434"/>
        <v>0</v>
      </c>
      <c r="AD257" s="10" t="b">
        <f t="shared" si="434"/>
        <v>0</v>
      </c>
      <c r="AE257" s="10" t="b">
        <f t="shared" si="434"/>
        <v>0</v>
      </c>
      <c r="AF257" s="10" t="b">
        <f t="shared" si="434"/>
        <v>0</v>
      </c>
      <c r="AG257" s="10" t="b">
        <f t="shared" si="434"/>
        <v>0</v>
      </c>
      <c r="AH257" s="10" t="b">
        <f t="shared" si="434"/>
        <v>0</v>
      </c>
      <c r="AI257" s="10" t="b">
        <f t="shared" si="434"/>
        <v>0</v>
      </c>
      <c r="AJ257" s="10" t="b">
        <f t="shared" si="434"/>
        <v>0</v>
      </c>
      <c r="AK257" s="10" t="b">
        <f t="shared" si="434"/>
        <v>0</v>
      </c>
      <c r="AL257" s="10" t="b">
        <f t="shared" si="434"/>
        <v>0</v>
      </c>
      <c r="AM257" s="10" t="b">
        <f t="shared" si="434"/>
        <v>0</v>
      </c>
      <c r="AN257" s="10" t="b">
        <f t="shared" si="434"/>
        <v>0</v>
      </c>
      <c r="AO257" s="10" t="b">
        <f t="shared" si="434"/>
        <v>0</v>
      </c>
      <c r="AP257" s="10" t="b">
        <f t="shared" si="434"/>
        <v>0</v>
      </c>
      <c r="AQ257" s="10" t="b">
        <f t="shared" si="434"/>
        <v>0</v>
      </c>
      <c r="AR257" s="10" t="b">
        <f t="shared" si="434"/>
        <v>0</v>
      </c>
      <c r="AS257" s="10" t="b">
        <f t="shared" si="434"/>
        <v>0</v>
      </c>
      <c r="AT257" s="10" t="b">
        <f t="shared" si="434"/>
        <v>0</v>
      </c>
      <c r="AU257" s="10" t="b">
        <f t="shared" si="434"/>
        <v>0</v>
      </c>
      <c r="AV257" s="10" t="b">
        <f t="shared" si="434"/>
        <v>0</v>
      </c>
      <c r="AW257" s="10" t="b">
        <f t="shared" si="434"/>
        <v>0</v>
      </c>
      <c r="AX257" s="10" t="b">
        <f t="shared" si="434"/>
        <v>0</v>
      </c>
      <c r="AY257" s="10" t="b">
        <f t="shared" si="434"/>
        <v>0</v>
      </c>
      <c r="AZ257" s="10" t="b">
        <f t="shared" si="434"/>
        <v>0</v>
      </c>
      <c r="BA257" s="10" t="b">
        <f t="shared" si="434"/>
        <v>0</v>
      </c>
      <c r="BB257" s="10" t="b">
        <f t="shared" si="434"/>
        <v>0</v>
      </c>
      <c r="BC257" s="10" t="b">
        <f t="shared" si="434"/>
        <v>0</v>
      </c>
      <c r="BD257" s="10" t="b">
        <f t="shared" si="434"/>
        <v>0</v>
      </c>
      <c r="BE257" s="10" t="b">
        <f t="shared" si="434"/>
        <v>0</v>
      </c>
      <c r="BF257" s="10" t="b">
        <f t="shared" ref="BF257:CH257" si="435">IF(AND(BF$216&gt;MIN($AU79:$AU80), BF$216&lt;MAX($AU79:$AU80)),IF((($AT80-$AT79)/($AU80-$AU79)*(BF$216-$AU79)+$AT79)&lt;BF$215,TRUE,FALSE))</f>
        <v>0</v>
      </c>
      <c r="BG257" s="10" t="b">
        <f t="shared" si="435"/>
        <v>0</v>
      </c>
      <c r="BH257" s="10" t="b">
        <f t="shared" si="435"/>
        <v>0</v>
      </c>
      <c r="BI257" s="10" t="b">
        <f t="shared" si="435"/>
        <v>0</v>
      </c>
      <c r="BJ257" s="10" t="b">
        <f t="shared" si="435"/>
        <v>0</v>
      </c>
      <c r="BK257" s="10" t="b">
        <f t="shared" si="435"/>
        <v>0</v>
      </c>
      <c r="BL257" s="10" t="b">
        <f t="shared" si="435"/>
        <v>0</v>
      </c>
      <c r="BM257" s="10" t="b">
        <f t="shared" si="435"/>
        <v>0</v>
      </c>
      <c r="BN257" s="10" t="b">
        <f t="shared" si="435"/>
        <v>0</v>
      </c>
      <c r="BO257" s="10" t="b">
        <f t="shared" si="435"/>
        <v>0</v>
      </c>
      <c r="BP257" s="10" t="b">
        <f t="shared" si="435"/>
        <v>0</v>
      </c>
      <c r="BQ257" s="10" t="b">
        <f t="shared" si="435"/>
        <v>0</v>
      </c>
      <c r="BR257" s="10" t="b">
        <f t="shared" si="435"/>
        <v>0</v>
      </c>
      <c r="BS257" s="10" t="b">
        <f t="shared" si="435"/>
        <v>0</v>
      </c>
      <c r="BT257" s="10" t="b">
        <f t="shared" si="435"/>
        <v>0</v>
      </c>
      <c r="BU257" s="10" t="b">
        <f t="shared" si="435"/>
        <v>0</v>
      </c>
      <c r="BV257" s="10" t="b">
        <f t="shared" si="435"/>
        <v>0</v>
      </c>
      <c r="BW257" s="10" t="b">
        <f t="shared" si="435"/>
        <v>0</v>
      </c>
      <c r="BX257" s="10" t="b">
        <f t="shared" si="435"/>
        <v>0</v>
      </c>
      <c r="BY257" s="10" t="b">
        <f t="shared" si="435"/>
        <v>0</v>
      </c>
      <c r="BZ257" s="10" t="b">
        <f t="shared" si="435"/>
        <v>0</v>
      </c>
      <c r="CA257" s="10" t="b">
        <f t="shared" si="435"/>
        <v>0</v>
      </c>
      <c r="CB257" s="10" t="b">
        <f t="shared" si="435"/>
        <v>0</v>
      </c>
      <c r="CC257" s="10" t="b">
        <f t="shared" si="435"/>
        <v>0</v>
      </c>
      <c r="CD257" s="10" t="b">
        <f t="shared" si="435"/>
        <v>0</v>
      </c>
      <c r="CE257" s="10" t="b">
        <f t="shared" si="435"/>
        <v>0</v>
      </c>
      <c r="CF257" s="10" t="b">
        <f t="shared" si="435"/>
        <v>0</v>
      </c>
      <c r="CG257" s="10" t="b">
        <f t="shared" si="435"/>
        <v>0</v>
      </c>
      <c r="CH257" s="10" t="b">
        <f t="shared" si="435"/>
        <v>0</v>
      </c>
      <c r="CI257" s="1">
        <f t="shared" si="236"/>
        <v>40</v>
      </c>
      <c r="CJ257" s="1">
        <f t="shared" si="237"/>
        <v>1</v>
      </c>
      <c r="CL257" s="10" t="b">
        <f t="shared" ref="CL257:DN257" si="436">IF(AND(CL$216&gt;MIN($AU79:$AU80), CL$216&lt;MAX($AU79:$AU80)),IF((($AT80-$AT79)/($AU80-$AU79)*(CL$216-$AU79)+$AT79)&lt;CL$215,TRUE,FALSE))</f>
        <v>0</v>
      </c>
      <c r="CM257" s="10" t="b">
        <f t="shared" si="436"/>
        <v>0</v>
      </c>
      <c r="CN257" s="10" t="b">
        <f t="shared" si="436"/>
        <v>0</v>
      </c>
      <c r="CO257" s="10" t="b">
        <f t="shared" si="436"/>
        <v>0</v>
      </c>
      <c r="CP257" s="10" t="b">
        <f t="shared" si="436"/>
        <v>0</v>
      </c>
      <c r="CQ257" s="10" t="b">
        <f t="shared" si="436"/>
        <v>0</v>
      </c>
      <c r="CR257" s="10" t="b">
        <f t="shared" si="436"/>
        <v>0</v>
      </c>
      <c r="CS257" s="10" t="b">
        <f t="shared" si="436"/>
        <v>0</v>
      </c>
      <c r="CT257" s="10" t="b">
        <f t="shared" si="436"/>
        <v>0</v>
      </c>
      <c r="CU257" s="10" t="b">
        <f t="shared" si="436"/>
        <v>0</v>
      </c>
      <c r="CV257" s="10" t="b">
        <f t="shared" si="436"/>
        <v>0</v>
      </c>
      <c r="CW257" s="10" t="b">
        <f t="shared" si="436"/>
        <v>0</v>
      </c>
      <c r="CX257" s="10" t="b">
        <f t="shared" si="436"/>
        <v>0</v>
      </c>
      <c r="CY257" s="10" t="b">
        <f t="shared" si="436"/>
        <v>0</v>
      </c>
      <c r="CZ257" s="10" t="b">
        <f t="shared" si="436"/>
        <v>0</v>
      </c>
      <c r="DA257" s="10" t="b">
        <f t="shared" si="436"/>
        <v>0</v>
      </c>
      <c r="DB257" s="10" t="b">
        <f t="shared" si="436"/>
        <v>0</v>
      </c>
      <c r="DC257" s="10" t="b">
        <f t="shared" si="436"/>
        <v>0</v>
      </c>
      <c r="DD257" s="10" t="b">
        <f t="shared" si="436"/>
        <v>0</v>
      </c>
      <c r="DE257" s="10" t="b">
        <f t="shared" si="436"/>
        <v>0</v>
      </c>
      <c r="DF257" s="10" t="b">
        <f t="shared" si="436"/>
        <v>0</v>
      </c>
      <c r="DG257" s="10" t="b">
        <f t="shared" si="436"/>
        <v>0</v>
      </c>
      <c r="DH257" s="10" t="b">
        <f t="shared" si="436"/>
        <v>0</v>
      </c>
      <c r="DI257" s="10" t="b">
        <f t="shared" si="436"/>
        <v>0</v>
      </c>
      <c r="DJ257" s="10" t="b">
        <f t="shared" si="436"/>
        <v>0</v>
      </c>
      <c r="DK257" s="10" t="b">
        <f t="shared" si="436"/>
        <v>0</v>
      </c>
      <c r="DL257" s="10" t="b">
        <f t="shared" si="436"/>
        <v>0</v>
      </c>
      <c r="DM257" s="10" t="b">
        <f t="shared" si="436"/>
        <v>0</v>
      </c>
      <c r="DN257" s="10" t="b">
        <f t="shared" si="436"/>
        <v>0</v>
      </c>
      <c r="DR257" s="10" t="b">
        <f t="shared" ref="DR257:EL257" si="437">IF(AND(DR$216&gt;MIN($AY79:$AY80), DR$216&lt;MAX($AY79:$AY80)),IF((($AX80-$AX79)/($AY80-$AY79)*(DR$216-$AY79)+$AX79)&lt;DR$215,TRUE,FALSE))</f>
        <v>0</v>
      </c>
      <c r="DS257" s="10" t="b">
        <f t="shared" si="437"/>
        <v>0</v>
      </c>
      <c r="DT257" s="10" t="b">
        <f t="shared" si="437"/>
        <v>0</v>
      </c>
      <c r="DU257" s="10" t="b">
        <f t="shared" si="437"/>
        <v>0</v>
      </c>
      <c r="DV257" s="10" t="b">
        <f t="shared" si="437"/>
        <v>0</v>
      </c>
      <c r="DW257" s="10" t="b">
        <f t="shared" si="437"/>
        <v>0</v>
      </c>
      <c r="DX257" s="10" t="b">
        <f t="shared" si="437"/>
        <v>0</v>
      </c>
      <c r="DY257" s="10" t="b">
        <f t="shared" si="437"/>
        <v>0</v>
      </c>
      <c r="DZ257" s="10" t="b">
        <f t="shared" si="437"/>
        <v>0</v>
      </c>
      <c r="EA257" s="10" t="b">
        <f t="shared" si="437"/>
        <v>0</v>
      </c>
      <c r="EB257" s="10" t="b">
        <f t="shared" si="437"/>
        <v>0</v>
      </c>
      <c r="EC257" s="10" t="b">
        <f t="shared" si="437"/>
        <v>0</v>
      </c>
      <c r="ED257" s="10" t="b">
        <f t="shared" si="437"/>
        <v>0</v>
      </c>
      <c r="EE257" s="10" t="b">
        <f t="shared" si="437"/>
        <v>0</v>
      </c>
      <c r="EF257" s="10" t="b">
        <f t="shared" si="437"/>
        <v>0</v>
      </c>
      <c r="EG257" s="10" t="b">
        <f t="shared" si="437"/>
        <v>0</v>
      </c>
      <c r="EH257" s="10" t="b">
        <f t="shared" si="437"/>
        <v>0</v>
      </c>
      <c r="EI257" s="10" t="b">
        <f t="shared" si="437"/>
        <v>0</v>
      </c>
      <c r="EJ257" s="10" t="b">
        <f t="shared" si="437"/>
        <v>0</v>
      </c>
      <c r="EK257" s="10" t="b">
        <f t="shared" si="437"/>
        <v>0</v>
      </c>
      <c r="EL257" s="10" t="b">
        <f t="shared" si="437"/>
        <v>0</v>
      </c>
      <c r="EM257" s="10" t="b">
        <f t="shared" si="391"/>
        <v>0</v>
      </c>
      <c r="EN257" s="10" t="b">
        <f t="shared" si="391"/>
        <v>0</v>
      </c>
      <c r="EO257" s="10" t="b">
        <f t="shared" si="391"/>
        <v>0</v>
      </c>
      <c r="EP257" s="10" t="b">
        <f t="shared" si="391"/>
        <v>0</v>
      </c>
      <c r="EQ257" s="10" t="b">
        <f t="shared" si="391"/>
        <v>0</v>
      </c>
    </row>
    <row r="258" spans="2:147" hidden="1" x14ac:dyDescent="0.3">
      <c r="B258" s="49"/>
      <c r="C258" s="49"/>
      <c r="D258" s="49"/>
      <c r="E258" s="49"/>
      <c r="F258" s="49"/>
      <c r="G258" s="49"/>
      <c r="H258" s="49"/>
      <c r="I258" s="49"/>
      <c r="J258" s="1">
        <v>41</v>
      </c>
      <c r="K258" s="10" t="b">
        <f t="shared" si="402"/>
        <v>0</v>
      </c>
      <c r="L258" s="10" t="b">
        <f t="shared" ref="L258:Y258" si="438">IF($AT80&gt;L$215,IF($AU80&lt;L$216,IF($AU81&gt;L$216,TRUE,FALSE),IF($AU81&lt;L$216,TRUE,FALSE)),FALSE)</f>
        <v>0</v>
      </c>
      <c r="M258" s="10" t="b">
        <f t="shared" si="438"/>
        <v>0</v>
      </c>
      <c r="N258" s="10" t="b">
        <f t="shared" si="438"/>
        <v>0</v>
      </c>
      <c r="O258" s="10" t="b">
        <f t="shared" si="438"/>
        <v>0</v>
      </c>
      <c r="P258" s="10" t="b">
        <f t="shared" si="438"/>
        <v>0</v>
      </c>
      <c r="Q258" s="10" t="b">
        <f t="shared" si="438"/>
        <v>0</v>
      </c>
      <c r="R258" s="10" t="b">
        <f t="shared" si="438"/>
        <v>0</v>
      </c>
      <c r="S258" s="10" t="b">
        <f t="shared" si="438"/>
        <v>0</v>
      </c>
      <c r="T258" s="10" t="b">
        <f t="shared" si="438"/>
        <v>0</v>
      </c>
      <c r="U258" s="10" t="b">
        <f t="shared" si="438"/>
        <v>0</v>
      </c>
      <c r="V258" s="10" t="b">
        <f t="shared" si="438"/>
        <v>0</v>
      </c>
      <c r="W258" s="10" t="b">
        <f t="shared" si="438"/>
        <v>0</v>
      </c>
      <c r="X258" s="10" t="b">
        <f t="shared" si="438"/>
        <v>0</v>
      </c>
      <c r="Y258" s="10" t="b">
        <f t="shared" si="438"/>
        <v>0</v>
      </c>
      <c r="Z258" s="10" t="b">
        <f t="shared" ref="Z258:BE258" si="439">IF(AND(Z$216&gt;MIN($AU80:$AU81), Z$216&lt;MAX($AU80:$AU81)),IF((($AT81-$AT80)/($AU81-$AU80)*(Z$216-$AU80)+$AT80)&lt;Z$215,TRUE,FALSE))</f>
        <v>0</v>
      </c>
      <c r="AA258" s="10" t="b">
        <f t="shared" si="439"/>
        <v>0</v>
      </c>
      <c r="AB258" s="10" t="b">
        <f t="shared" si="439"/>
        <v>0</v>
      </c>
      <c r="AC258" s="10" t="b">
        <f t="shared" si="439"/>
        <v>0</v>
      </c>
      <c r="AD258" s="10" t="b">
        <f t="shared" si="439"/>
        <v>0</v>
      </c>
      <c r="AE258" s="10" t="b">
        <f t="shared" si="439"/>
        <v>0</v>
      </c>
      <c r="AF258" s="10" t="b">
        <f t="shared" si="439"/>
        <v>0</v>
      </c>
      <c r="AG258" s="10" t="b">
        <f t="shared" si="439"/>
        <v>0</v>
      </c>
      <c r="AH258" s="10" t="b">
        <f t="shared" si="439"/>
        <v>0</v>
      </c>
      <c r="AI258" s="10" t="b">
        <f t="shared" si="439"/>
        <v>0</v>
      </c>
      <c r="AJ258" s="10" t="b">
        <f t="shared" si="439"/>
        <v>0</v>
      </c>
      <c r="AK258" s="10" t="b">
        <f t="shared" si="439"/>
        <v>0</v>
      </c>
      <c r="AL258" s="10" t="b">
        <f t="shared" si="439"/>
        <v>0</v>
      </c>
      <c r="AM258" s="10" t="b">
        <f t="shared" si="439"/>
        <v>0</v>
      </c>
      <c r="AN258" s="10" t="b">
        <f t="shared" si="439"/>
        <v>0</v>
      </c>
      <c r="AO258" s="10" t="b">
        <f t="shared" si="439"/>
        <v>0</v>
      </c>
      <c r="AP258" s="10" t="b">
        <f t="shared" si="439"/>
        <v>0</v>
      </c>
      <c r="AQ258" s="10" t="b">
        <f t="shared" si="439"/>
        <v>0</v>
      </c>
      <c r="AR258" s="10" t="b">
        <f t="shared" si="439"/>
        <v>0</v>
      </c>
      <c r="AS258" s="10" t="b">
        <f t="shared" si="439"/>
        <v>0</v>
      </c>
      <c r="AT258" s="10" t="b">
        <f t="shared" si="439"/>
        <v>0</v>
      </c>
      <c r="AU258" s="10" t="b">
        <f t="shared" si="439"/>
        <v>0</v>
      </c>
      <c r="AV258" s="10" t="b">
        <f t="shared" si="439"/>
        <v>0</v>
      </c>
      <c r="AW258" s="10" t="b">
        <f t="shared" si="439"/>
        <v>0</v>
      </c>
      <c r="AX258" s="10" t="b">
        <f t="shared" si="439"/>
        <v>0</v>
      </c>
      <c r="AY258" s="10" t="b">
        <f t="shared" si="439"/>
        <v>0</v>
      </c>
      <c r="AZ258" s="10" t="b">
        <f t="shared" si="439"/>
        <v>0</v>
      </c>
      <c r="BA258" s="10" t="b">
        <f t="shared" si="439"/>
        <v>0</v>
      </c>
      <c r="BB258" s="10" t="b">
        <f t="shared" si="439"/>
        <v>0</v>
      </c>
      <c r="BC258" s="10" t="b">
        <f t="shared" si="439"/>
        <v>0</v>
      </c>
      <c r="BD258" s="10" t="b">
        <f t="shared" si="439"/>
        <v>0</v>
      </c>
      <c r="BE258" s="10" t="b">
        <f t="shared" si="439"/>
        <v>0</v>
      </c>
      <c r="BF258" s="10" t="b">
        <f t="shared" ref="BF258:CH258" si="440">IF(AND(BF$216&gt;MIN($AU80:$AU81), BF$216&lt;MAX($AU80:$AU81)),IF((($AT81-$AT80)/($AU81-$AU80)*(BF$216-$AU80)+$AT80)&lt;BF$215,TRUE,FALSE))</f>
        <v>0</v>
      </c>
      <c r="BG258" s="10" t="b">
        <f t="shared" si="440"/>
        <v>0</v>
      </c>
      <c r="BH258" s="10" t="b">
        <f t="shared" si="440"/>
        <v>0</v>
      </c>
      <c r="BI258" s="10" t="b">
        <f t="shared" si="440"/>
        <v>0</v>
      </c>
      <c r="BJ258" s="10" t="b">
        <f t="shared" si="440"/>
        <v>0</v>
      </c>
      <c r="BK258" s="10" t="b">
        <f t="shared" si="440"/>
        <v>0</v>
      </c>
      <c r="BL258" s="10" t="b">
        <f t="shared" si="440"/>
        <v>0</v>
      </c>
      <c r="BM258" s="10" t="b">
        <f t="shared" si="440"/>
        <v>0</v>
      </c>
      <c r="BN258" s="10" t="b">
        <f t="shared" si="440"/>
        <v>0</v>
      </c>
      <c r="BO258" s="10" t="b">
        <f t="shared" si="440"/>
        <v>0</v>
      </c>
      <c r="BP258" s="10" t="b">
        <f t="shared" si="440"/>
        <v>0</v>
      </c>
      <c r="BQ258" s="10" t="b">
        <f t="shared" si="440"/>
        <v>0</v>
      </c>
      <c r="BR258" s="10" t="b">
        <f t="shared" si="440"/>
        <v>0</v>
      </c>
      <c r="BS258" s="10" t="b">
        <f t="shared" si="440"/>
        <v>0</v>
      </c>
      <c r="BT258" s="10" t="b">
        <f t="shared" si="440"/>
        <v>0</v>
      </c>
      <c r="BU258" s="10" t="b">
        <f t="shared" si="440"/>
        <v>0</v>
      </c>
      <c r="BV258" s="10" t="b">
        <f t="shared" si="440"/>
        <v>0</v>
      </c>
      <c r="BW258" s="10" t="b">
        <f t="shared" si="440"/>
        <v>0</v>
      </c>
      <c r="BX258" s="10" t="b">
        <f t="shared" si="440"/>
        <v>0</v>
      </c>
      <c r="BY258" s="10" t="b">
        <f t="shared" si="440"/>
        <v>0</v>
      </c>
      <c r="BZ258" s="10" t="b">
        <f t="shared" si="440"/>
        <v>0</v>
      </c>
      <c r="CA258" s="10" t="b">
        <f t="shared" si="440"/>
        <v>0</v>
      </c>
      <c r="CB258" s="10" t="b">
        <f t="shared" si="440"/>
        <v>0</v>
      </c>
      <c r="CC258" s="10" t="b">
        <f t="shared" si="440"/>
        <v>0</v>
      </c>
      <c r="CD258" s="10" t="b">
        <f t="shared" si="440"/>
        <v>0</v>
      </c>
      <c r="CE258" s="10" t="b">
        <f t="shared" si="440"/>
        <v>0</v>
      </c>
      <c r="CF258" s="10" t="b">
        <f t="shared" si="440"/>
        <v>0</v>
      </c>
      <c r="CG258" s="10" t="b">
        <f t="shared" si="440"/>
        <v>0</v>
      </c>
      <c r="CH258" s="10" t="b">
        <f t="shared" si="440"/>
        <v>0</v>
      </c>
      <c r="CI258" s="1">
        <f t="shared" si="236"/>
        <v>41</v>
      </c>
      <c r="CJ258" s="1">
        <f t="shared" si="237"/>
        <v>1</v>
      </c>
      <c r="CL258" s="10" t="b">
        <f t="shared" ref="CL258:DN258" si="441">IF(AND(CL$216&gt;MIN($AU80:$AU81), CL$216&lt;MAX($AU80:$AU81)),IF((($AT81-$AT80)/($AU81-$AU80)*(CL$216-$AU80)+$AT80)&lt;CL$215,TRUE,FALSE))</f>
        <v>0</v>
      </c>
      <c r="CM258" s="10" t="b">
        <f t="shared" si="441"/>
        <v>0</v>
      </c>
      <c r="CN258" s="10" t="b">
        <f t="shared" si="441"/>
        <v>0</v>
      </c>
      <c r="CO258" s="10" t="b">
        <f t="shared" si="441"/>
        <v>0</v>
      </c>
      <c r="CP258" s="10" t="b">
        <f t="shared" si="441"/>
        <v>0</v>
      </c>
      <c r="CQ258" s="10" t="b">
        <f t="shared" si="441"/>
        <v>0</v>
      </c>
      <c r="CR258" s="10" t="b">
        <f t="shared" si="441"/>
        <v>0</v>
      </c>
      <c r="CS258" s="10" t="b">
        <f t="shared" si="441"/>
        <v>0</v>
      </c>
      <c r="CT258" s="10" t="b">
        <f t="shared" si="441"/>
        <v>0</v>
      </c>
      <c r="CU258" s="10" t="b">
        <f t="shared" si="441"/>
        <v>0</v>
      </c>
      <c r="CV258" s="10" t="b">
        <f t="shared" si="441"/>
        <v>0</v>
      </c>
      <c r="CW258" s="10" t="b">
        <f t="shared" si="441"/>
        <v>0</v>
      </c>
      <c r="CX258" s="10" t="b">
        <f t="shared" si="441"/>
        <v>0</v>
      </c>
      <c r="CY258" s="10" t="b">
        <f t="shared" si="441"/>
        <v>0</v>
      </c>
      <c r="CZ258" s="10" t="b">
        <f t="shared" si="441"/>
        <v>0</v>
      </c>
      <c r="DA258" s="10" t="b">
        <f t="shared" si="441"/>
        <v>0</v>
      </c>
      <c r="DB258" s="10" t="b">
        <f t="shared" si="441"/>
        <v>0</v>
      </c>
      <c r="DC258" s="10" t="b">
        <f t="shared" si="441"/>
        <v>0</v>
      </c>
      <c r="DD258" s="10" t="b">
        <f t="shared" si="441"/>
        <v>0</v>
      </c>
      <c r="DE258" s="10" t="b">
        <f t="shared" si="441"/>
        <v>0</v>
      </c>
      <c r="DF258" s="10" t="b">
        <f t="shared" si="441"/>
        <v>0</v>
      </c>
      <c r="DG258" s="10" t="b">
        <f t="shared" si="441"/>
        <v>0</v>
      </c>
      <c r="DH258" s="10" t="b">
        <f t="shared" si="441"/>
        <v>0</v>
      </c>
      <c r="DI258" s="10" t="b">
        <f t="shared" si="441"/>
        <v>0</v>
      </c>
      <c r="DJ258" s="10" t="b">
        <f t="shared" si="441"/>
        <v>0</v>
      </c>
      <c r="DK258" s="10" t="b">
        <f t="shared" si="441"/>
        <v>0</v>
      </c>
      <c r="DL258" s="10" t="b">
        <f t="shared" si="441"/>
        <v>0</v>
      </c>
      <c r="DM258" s="10" t="b">
        <f t="shared" si="441"/>
        <v>0</v>
      </c>
      <c r="DN258" s="10" t="b">
        <f t="shared" si="441"/>
        <v>0</v>
      </c>
      <c r="DR258" s="10" t="b">
        <f t="shared" ref="DR258:EL258" si="442">IF(AND(DR$216&gt;MIN($AY80:$AY81), DR$216&lt;MAX($AY80:$AY81)),IF((($AX81-$AX80)/($AY81-$AY80)*(DR$216-$AY80)+$AX80)&lt;DR$215,TRUE,FALSE))</f>
        <v>0</v>
      </c>
      <c r="DS258" s="10" t="b">
        <f t="shared" si="442"/>
        <v>0</v>
      </c>
      <c r="DT258" s="10" t="b">
        <f t="shared" si="442"/>
        <v>0</v>
      </c>
      <c r="DU258" s="10" t="b">
        <f t="shared" si="442"/>
        <v>0</v>
      </c>
      <c r="DV258" s="10" t="b">
        <f t="shared" si="442"/>
        <v>0</v>
      </c>
      <c r="DW258" s="10" t="b">
        <f t="shared" si="442"/>
        <v>0</v>
      </c>
      <c r="DX258" s="10" t="b">
        <f t="shared" si="442"/>
        <v>0</v>
      </c>
      <c r="DY258" s="10" t="b">
        <f t="shared" si="442"/>
        <v>0</v>
      </c>
      <c r="DZ258" s="10" t="b">
        <f t="shared" si="442"/>
        <v>0</v>
      </c>
      <c r="EA258" s="10" t="b">
        <f t="shared" si="442"/>
        <v>0</v>
      </c>
      <c r="EB258" s="10" t="b">
        <f t="shared" si="442"/>
        <v>0</v>
      </c>
      <c r="EC258" s="10" t="b">
        <f t="shared" si="442"/>
        <v>0</v>
      </c>
      <c r="ED258" s="10" t="b">
        <f t="shared" si="442"/>
        <v>0</v>
      </c>
      <c r="EE258" s="10" t="b">
        <f t="shared" si="442"/>
        <v>0</v>
      </c>
      <c r="EF258" s="10" t="b">
        <f t="shared" si="442"/>
        <v>0</v>
      </c>
      <c r="EG258" s="10" t="b">
        <f t="shared" si="442"/>
        <v>0</v>
      </c>
      <c r="EH258" s="10" t="b">
        <f t="shared" si="442"/>
        <v>0</v>
      </c>
      <c r="EI258" s="10" t="b">
        <f t="shared" si="442"/>
        <v>0</v>
      </c>
      <c r="EJ258" s="10" t="b">
        <f t="shared" si="442"/>
        <v>0</v>
      </c>
      <c r="EK258" s="10" t="b">
        <f t="shared" si="442"/>
        <v>0</v>
      </c>
      <c r="EL258" s="10" t="b">
        <f t="shared" si="442"/>
        <v>0</v>
      </c>
      <c r="EM258" s="10" t="b">
        <f t="shared" ref="EM258:EQ267" si="443">IF(AND(EM$216&gt;MIN($AW80:$AW81), EM$216&lt;MAX($AW80:$AW81)),IF((($AV81-$AV80)/($AW81-$AW80)*(EM$216-$AW80)+$AV80)&lt;EM$215,TRUE,FALSE))</f>
        <v>0</v>
      </c>
      <c r="EN258" s="10" t="b">
        <f t="shared" si="443"/>
        <v>0</v>
      </c>
      <c r="EO258" s="10" t="b">
        <f t="shared" si="443"/>
        <v>0</v>
      </c>
      <c r="EP258" s="10" t="b">
        <f t="shared" si="443"/>
        <v>0</v>
      </c>
      <c r="EQ258" s="10" t="b">
        <f t="shared" si="443"/>
        <v>0</v>
      </c>
    </row>
    <row r="259" spans="2:147" hidden="1" x14ac:dyDescent="0.3">
      <c r="B259" s="49"/>
      <c r="C259" s="49"/>
      <c r="D259" s="49"/>
      <c r="E259" s="49"/>
      <c r="F259" s="49"/>
      <c r="G259" s="49"/>
      <c r="H259" s="49"/>
      <c r="I259" s="49"/>
      <c r="J259" s="1">
        <v>42</v>
      </c>
      <c r="K259" s="10" t="b">
        <f t="shared" si="402"/>
        <v>0</v>
      </c>
      <c r="L259" s="10" t="b">
        <f t="shared" ref="L259:Y259" si="444">IF($AT81&gt;L$215,IF($AU81&lt;L$216,IF($AU82&gt;L$216,TRUE,FALSE),IF($AU82&lt;L$216,TRUE,FALSE)),FALSE)</f>
        <v>0</v>
      </c>
      <c r="M259" s="10" t="b">
        <f t="shared" si="444"/>
        <v>0</v>
      </c>
      <c r="N259" s="10" t="b">
        <f t="shared" si="444"/>
        <v>0</v>
      </c>
      <c r="O259" s="10" t="b">
        <f t="shared" si="444"/>
        <v>0</v>
      </c>
      <c r="P259" s="10" t="b">
        <f t="shared" si="444"/>
        <v>0</v>
      </c>
      <c r="Q259" s="10" t="b">
        <f t="shared" si="444"/>
        <v>0</v>
      </c>
      <c r="R259" s="10" t="b">
        <f t="shared" si="444"/>
        <v>0</v>
      </c>
      <c r="S259" s="10" t="b">
        <f t="shared" si="444"/>
        <v>0</v>
      </c>
      <c r="T259" s="10" t="b">
        <f t="shared" si="444"/>
        <v>0</v>
      </c>
      <c r="U259" s="10" t="b">
        <f t="shared" si="444"/>
        <v>0</v>
      </c>
      <c r="V259" s="10" t="b">
        <f t="shared" si="444"/>
        <v>0</v>
      </c>
      <c r="W259" s="10" t="b">
        <f t="shared" si="444"/>
        <v>0</v>
      </c>
      <c r="X259" s="10" t="b">
        <f t="shared" si="444"/>
        <v>0</v>
      </c>
      <c r="Y259" s="10" t="b">
        <f t="shared" si="444"/>
        <v>0</v>
      </c>
      <c r="Z259" s="10" t="b">
        <f t="shared" ref="Z259:BE259" si="445">IF(AND(Z$216&gt;MIN($AU81:$AU82), Z$216&lt;MAX($AU81:$AU82)),IF((($AT82-$AT81)/($AU82-$AU81)*(Z$216-$AU81)+$AT81)&lt;Z$215,TRUE,FALSE))</f>
        <v>0</v>
      </c>
      <c r="AA259" s="10" t="b">
        <f t="shared" si="445"/>
        <v>0</v>
      </c>
      <c r="AB259" s="10" t="b">
        <f t="shared" si="445"/>
        <v>0</v>
      </c>
      <c r="AC259" s="10" t="b">
        <f t="shared" si="445"/>
        <v>0</v>
      </c>
      <c r="AD259" s="10" t="b">
        <f t="shared" si="445"/>
        <v>0</v>
      </c>
      <c r="AE259" s="10" t="b">
        <f t="shared" si="445"/>
        <v>0</v>
      </c>
      <c r="AF259" s="10" t="b">
        <f t="shared" si="445"/>
        <v>0</v>
      </c>
      <c r="AG259" s="10" t="b">
        <f t="shared" si="445"/>
        <v>0</v>
      </c>
      <c r="AH259" s="10" t="b">
        <f t="shared" si="445"/>
        <v>0</v>
      </c>
      <c r="AI259" s="10" t="b">
        <f t="shared" si="445"/>
        <v>0</v>
      </c>
      <c r="AJ259" s="10" t="b">
        <f t="shared" si="445"/>
        <v>0</v>
      </c>
      <c r="AK259" s="10" t="b">
        <f t="shared" si="445"/>
        <v>0</v>
      </c>
      <c r="AL259" s="10" t="b">
        <f t="shared" si="445"/>
        <v>0</v>
      </c>
      <c r="AM259" s="10" t="b">
        <f t="shared" si="445"/>
        <v>0</v>
      </c>
      <c r="AN259" s="10" t="b">
        <f t="shared" si="445"/>
        <v>0</v>
      </c>
      <c r="AO259" s="10" t="b">
        <f t="shared" si="445"/>
        <v>0</v>
      </c>
      <c r="AP259" s="10" t="b">
        <f t="shared" si="445"/>
        <v>0</v>
      </c>
      <c r="AQ259" s="10" t="b">
        <f t="shared" si="445"/>
        <v>0</v>
      </c>
      <c r="AR259" s="10" t="b">
        <f t="shared" si="445"/>
        <v>0</v>
      </c>
      <c r="AS259" s="10" t="b">
        <f t="shared" si="445"/>
        <v>0</v>
      </c>
      <c r="AT259" s="10" t="b">
        <f t="shared" si="445"/>
        <v>0</v>
      </c>
      <c r="AU259" s="10" t="b">
        <f t="shared" si="445"/>
        <v>0</v>
      </c>
      <c r="AV259" s="10" t="b">
        <f t="shared" si="445"/>
        <v>0</v>
      </c>
      <c r="AW259" s="10" t="b">
        <f t="shared" si="445"/>
        <v>0</v>
      </c>
      <c r="AX259" s="10" t="b">
        <f t="shared" si="445"/>
        <v>0</v>
      </c>
      <c r="AY259" s="10" t="b">
        <f t="shared" si="445"/>
        <v>0</v>
      </c>
      <c r="AZ259" s="10" t="b">
        <f t="shared" si="445"/>
        <v>0</v>
      </c>
      <c r="BA259" s="10" t="b">
        <f t="shared" si="445"/>
        <v>0</v>
      </c>
      <c r="BB259" s="10" t="b">
        <f t="shared" si="445"/>
        <v>0</v>
      </c>
      <c r="BC259" s="10" t="b">
        <f t="shared" si="445"/>
        <v>0</v>
      </c>
      <c r="BD259" s="10" t="b">
        <f t="shared" si="445"/>
        <v>0</v>
      </c>
      <c r="BE259" s="10" t="b">
        <f t="shared" si="445"/>
        <v>0</v>
      </c>
      <c r="BF259" s="10" t="b">
        <f t="shared" ref="BF259:CH259" si="446">IF(AND(BF$216&gt;MIN($AU81:$AU82), BF$216&lt;MAX($AU81:$AU82)),IF((($AT82-$AT81)/($AU82-$AU81)*(BF$216-$AU81)+$AT81)&lt;BF$215,TRUE,FALSE))</f>
        <v>0</v>
      </c>
      <c r="BG259" s="10" t="b">
        <f t="shared" si="446"/>
        <v>0</v>
      </c>
      <c r="BH259" s="10" t="b">
        <f t="shared" si="446"/>
        <v>0</v>
      </c>
      <c r="BI259" s="10" t="b">
        <f t="shared" si="446"/>
        <v>0</v>
      </c>
      <c r="BJ259" s="10" t="b">
        <f t="shared" si="446"/>
        <v>0</v>
      </c>
      <c r="BK259" s="10" t="b">
        <f t="shared" si="446"/>
        <v>0</v>
      </c>
      <c r="BL259" s="10" t="b">
        <f t="shared" si="446"/>
        <v>0</v>
      </c>
      <c r="BM259" s="10" t="b">
        <f t="shared" si="446"/>
        <v>0</v>
      </c>
      <c r="BN259" s="10" t="b">
        <f t="shared" si="446"/>
        <v>0</v>
      </c>
      <c r="BO259" s="10" t="b">
        <f t="shared" si="446"/>
        <v>0</v>
      </c>
      <c r="BP259" s="10" t="b">
        <f t="shared" si="446"/>
        <v>0</v>
      </c>
      <c r="BQ259" s="10" t="b">
        <f t="shared" si="446"/>
        <v>0</v>
      </c>
      <c r="BR259" s="10" t="b">
        <f t="shared" si="446"/>
        <v>0</v>
      </c>
      <c r="BS259" s="10" t="b">
        <f t="shared" si="446"/>
        <v>0</v>
      </c>
      <c r="BT259" s="10" t="b">
        <f t="shared" si="446"/>
        <v>0</v>
      </c>
      <c r="BU259" s="10" t="b">
        <f t="shared" si="446"/>
        <v>0</v>
      </c>
      <c r="BV259" s="10" t="b">
        <f t="shared" si="446"/>
        <v>0</v>
      </c>
      <c r="BW259" s="10" t="b">
        <f t="shared" si="446"/>
        <v>0</v>
      </c>
      <c r="BX259" s="10" t="b">
        <f t="shared" si="446"/>
        <v>0</v>
      </c>
      <c r="BY259" s="10" t="b">
        <f t="shared" si="446"/>
        <v>0</v>
      </c>
      <c r="BZ259" s="10" t="b">
        <f t="shared" si="446"/>
        <v>0</v>
      </c>
      <c r="CA259" s="10" t="b">
        <f t="shared" si="446"/>
        <v>0</v>
      </c>
      <c r="CB259" s="10" t="b">
        <f t="shared" si="446"/>
        <v>0</v>
      </c>
      <c r="CC259" s="10" t="b">
        <f t="shared" si="446"/>
        <v>0</v>
      </c>
      <c r="CD259" s="10" t="b">
        <f t="shared" si="446"/>
        <v>0</v>
      </c>
      <c r="CE259" s="10" t="b">
        <f t="shared" si="446"/>
        <v>0</v>
      </c>
      <c r="CF259" s="10" t="b">
        <f t="shared" si="446"/>
        <v>0</v>
      </c>
      <c r="CG259" s="10" t="b">
        <f t="shared" si="446"/>
        <v>0</v>
      </c>
      <c r="CH259" s="10" t="b">
        <f t="shared" si="446"/>
        <v>0</v>
      </c>
      <c r="CI259" s="1">
        <f t="shared" si="236"/>
        <v>42</v>
      </c>
      <c r="CJ259" s="1">
        <f t="shared" si="237"/>
        <v>1</v>
      </c>
      <c r="CL259" s="10" t="b">
        <f t="shared" ref="CL259:DN259" si="447">IF(AND(CL$216&gt;MIN($AU81:$AU82), CL$216&lt;MAX($AU81:$AU82)),IF((($AT82-$AT81)/($AU82-$AU81)*(CL$216-$AU81)+$AT81)&lt;CL$215,TRUE,FALSE))</f>
        <v>0</v>
      </c>
      <c r="CM259" s="10" t="b">
        <f t="shared" si="447"/>
        <v>0</v>
      </c>
      <c r="CN259" s="10" t="b">
        <f t="shared" si="447"/>
        <v>0</v>
      </c>
      <c r="CO259" s="10" t="b">
        <f t="shared" si="447"/>
        <v>0</v>
      </c>
      <c r="CP259" s="10" t="b">
        <f t="shared" si="447"/>
        <v>0</v>
      </c>
      <c r="CQ259" s="10" t="b">
        <f t="shared" si="447"/>
        <v>0</v>
      </c>
      <c r="CR259" s="10" t="b">
        <f t="shared" si="447"/>
        <v>0</v>
      </c>
      <c r="CS259" s="10" t="b">
        <f t="shared" si="447"/>
        <v>0</v>
      </c>
      <c r="CT259" s="10" t="b">
        <f t="shared" si="447"/>
        <v>0</v>
      </c>
      <c r="CU259" s="10" t="b">
        <f t="shared" si="447"/>
        <v>0</v>
      </c>
      <c r="CV259" s="10" t="b">
        <f t="shared" si="447"/>
        <v>0</v>
      </c>
      <c r="CW259" s="10" t="b">
        <f t="shared" si="447"/>
        <v>0</v>
      </c>
      <c r="CX259" s="10" t="b">
        <f t="shared" si="447"/>
        <v>0</v>
      </c>
      <c r="CY259" s="10" t="b">
        <f t="shared" si="447"/>
        <v>0</v>
      </c>
      <c r="CZ259" s="10" t="b">
        <f t="shared" si="447"/>
        <v>0</v>
      </c>
      <c r="DA259" s="10" t="b">
        <f t="shared" si="447"/>
        <v>0</v>
      </c>
      <c r="DB259" s="10" t="b">
        <f t="shared" si="447"/>
        <v>0</v>
      </c>
      <c r="DC259" s="10" t="b">
        <f t="shared" si="447"/>
        <v>0</v>
      </c>
      <c r="DD259" s="10" t="b">
        <f t="shared" si="447"/>
        <v>0</v>
      </c>
      <c r="DE259" s="10" t="b">
        <f t="shared" si="447"/>
        <v>0</v>
      </c>
      <c r="DF259" s="10" t="b">
        <f t="shared" si="447"/>
        <v>0</v>
      </c>
      <c r="DG259" s="10" t="b">
        <f t="shared" si="447"/>
        <v>0</v>
      </c>
      <c r="DH259" s="10" t="b">
        <f t="shared" si="447"/>
        <v>0</v>
      </c>
      <c r="DI259" s="10" t="b">
        <f t="shared" si="447"/>
        <v>0</v>
      </c>
      <c r="DJ259" s="10" t="b">
        <f t="shared" si="447"/>
        <v>0</v>
      </c>
      <c r="DK259" s="10" t="b">
        <f t="shared" si="447"/>
        <v>0</v>
      </c>
      <c r="DL259" s="10" t="b">
        <f t="shared" si="447"/>
        <v>0</v>
      </c>
      <c r="DM259" s="10" t="b">
        <f t="shared" si="447"/>
        <v>0</v>
      </c>
      <c r="DN259" s="10" t="b">
        <f t="shared" si="447"/>
        <v>0</v>
      </c>
      <c r="DR259" s="10" t="b">
        <f t="shared" ref="DR259:EL259" si="448">IF(AND(DR$216&gt;MIN($AY81:$AY82), DR$216&lt;MAX($AY81:$AY82)),IF((($AX82-$AX81)/($AY82-$AY81)*(DR$216-$AY81)+$AX81)&lt;DR$215,TRUE,FALSE))</f>
        <v>0</v>
      </c>
      <c r="DS259" s="10" t="b">
        <f t="shared" si="448"/>
        <v>0</v>
      </c>
      <c r="DT259" s="10" t="b">
        <f t="shared" si="448"/>
        <v>0</v>
      </c>
      <c r="DU259" s="10" t="b">
        <f t="shared" si="448"/>
        <v>0</v>
      </c>
      <c r="DV259" s="10" t="b">
        <f t="shared" si="448"/>
        <v>0</v>
      </c>
      <c r="DW259" s="10" t="b">
        <f t="shared" si="448"/>
        <v>0</v>
      </c>
      <c r="DX259" s="10" t="b">
        <f t="shared" si="448"/>
        <v>0</v>
      </c>
      <c r="DY259" s="10" t="b">
        <f t="shared" si="448"/>
        <v>0</v>
      </c>
      <c r="DZ259" s="10" t="b">
        <f t="shared" si="448"/>
        <v>0</v>
      </c>
      <c r="EA259" s="10" t="b">
        <f t="shared" si="448"/>
        <v>0</v>
      </c>
      <c r="EB259" s="10" t="b">
        <f t="shared" si="448"/>
        <v>0</v>
      </c>
      <c r="EC259" s="10" t="b">
        <f t="shared" si="448"/>
        <v>0</v>
      </c>
      <c r="ED259" s="10" t="b">
        <f t="shared" si="448"/>
        <v>0</v>
      </c>
      <c r="EE259" s="10" t="b">
        <f t="shared" si="448"/>
        <v>0</v>
      </c>
      <c r="EF259" s="10" t="b">
        <f t="shared" si="448"/>
        <v>0</v>
      </c>
      <c r="EG259" s="10" t="b">
        <f t="shared" si="448"/>
        <v>0</v>
      </c>
      <c r="EH259" s="10" t="b">
        <f t="shared" si="448"/>
        <v>0</v>
      </c>
      <c r="EI259" s="10" t="b">
        <f t="shared" si="448"/>
        <v>0</v>
      </c>
      <c r="EJ259" s="10" t="b">
        <f t="shared" si="448"/>
        <v>0</v>
      </c>
      <c r="EK259" s="10" t="b">
        <f t="shared" si="448"/>
        <v>0</v>
      </c>
      <c r="EL259" s="10" t="b">
        <f t="shared" si="448"/>
        <v>0</v>
      </c>
      <c r="EM259" s="10" t="b">
        <f t="shared" si="443"/>
        <v>0</v>
      </c>
      <c r="EN259" s="10" t="b">
        <f t="shared" si="443"/>
        <v>0</v>
      </c>
      <c r="EO259" s="10" t="b">
        <f t="shared" si="443"/>
        <v>0</v>
      </c>
      <c r="EP259" s="10" t="b">
        <f t="shared" si="443"/>
        <v>0</v>
      </c>
      <c r="EQ259" s="10" t="b">
        <f t="shared" si="443"/>
        <v>0</v>
      </c>
    </row>
    <row r="260" spans="2:147" hidden="1" x14ac:dyDescent="0.3">
      <c r="B260" s="49"/>
      <c r="C260" s="49"/>
      <c r="D260" s="49"/>
      <c r="E260" s="49"/>
      <c r="F260" s="49"/>
      <c r="G260" s="49"/>
      <c r="H260" s="49"/>
      <c r="I260" s="49"/>
      <c r="J260" s="1">
        <v>43</v>
      </c>
      <c r="K260" s="10" t="b">
        <f t="shared" si="402"/>
        <v>0</v>
      </c>
      <c r="L260" s="10" t="b">
        <f t="shared" ref="L260:Y260" si="449">IF($AT82&gt;L$215,IF($AU82&lt;L$216,IF($AU83&gt;L$216,TRUE,FALSE),IF($AU83&lt;L$216,TRUE,FALSE)),FALSE)</f>
        <v>0</v>
      </c>
      <c r="M260" s="10" t="b">
        <f t="shared" si="449"/>
        <v>0</v>
      </c>
      <c r="N260" s="10" t="b">
        <f t="shared" si="449"/>
        <v>0</v>
      </c>
      <c r="O260" s="10" t="b">
        <f t="shared" si="449"/>
        <v>0</v>
      </c>
      <c r="P260" s="10" t="b">
        <f t="shared" si="449"/>
        <v>0</v>
      </c>
      <c r="Q260" s="10" t="b">
        <f t="shared" si="449"/>
        <v>0</v>
      </c>
      <c r="R260" s="10" t="b">
        <f t="shared" si="449"/>
        <v>0</v>
      </c>
      <c r="S260" s="10" t="b">
        <f t="shared" si="449"/>
        <v>0</v>
      </c>
      <c r="T260" s="10" t="b">
        <f t="shared" si="449"/>
        <v>0</v>
      </c>
      <c r="U260" s="10" t="b">
        <f t="shared" si="449"/>
        <v>0</v>
      </c>
      <c r="V260" s="10" t="b">
        <f t="shared" si="449"/>
        <v>0</v>
      </c>
      <c r="W260" s="10" t="b">
        <f t="shared" si="449"/>
        <v>0</v>
      </c>
      <c r="X260" s="10" t="b">
        <f t="shared" si="449"/>
        <v>0</v>
      </c>
      <c r="Y260" s="10" t="b">
        <f t="shared" si="449"/>
        <v>0</v>
      </c>
      <c r="Z260" s="10" t="b">
        <f t="shared" ref="Z260:BE260" si="450">IF(AND(Z$216&gt;MIN($AU82:$AU83), Z$216&lt;MAX($AU82:$AU83)),IF((($AT83-$AT82)/($AU83-$AU82)*(Z$216-$AU82)+$AT82)&lt;Z$215,TRUE,FALSE))</f>
        <v>0</v>
      </c>
      <c r="AA260" s="10" t="b">
        <f t="shared" si="450"/>
        <v>0</v>
      </c>
      <c r="AB260" s="10" t="b">
        <f t="shared" si="450"/>
        <v>0</v>
      </c>
      <c r="AC260" s="10" t="b">
        <f t="shared" si="450"/>
        <v>0</v>
      </c>
      <c r="AD260" s="10" t="b">
        <f t="shared" si="450"/>
        <v>0</v>
      </c>
      <c r="AE260" s="10" t="b">
        <f t="shared" si="450"/>
        <v>0</v>
      </c>
      <c r="AF260" s="10" t="b">
        <f t="shared" si="450"/>
        <v>0</v>
      </c>
      <c r="AG260" s="10" t="b">
        <f t="shared" si="450"/>
        <v>0</v>
      </c>
      <c r="AH260" s="10" t="b">
        <f t="shared" si="450"/>
        <v>0</v>
      </c>
      <c r="AI260" s="10" t="b">
        <f t="shared" si="450"/>
        <v>0</v>
      </c>
      <c r="AJ260" s="10" t="b">
        <f t="shared" si="450"/>
        <v>0</v>
      </c>
      <c r="AK260" s="10" t="b">
        <f t="shared" si="450"/>
        <v>0</v>
      </c>
      <c r="AL260" s="10" t="b">
        <f t="shared" si="450"/>
        <v>0</v>
      </c>
      <c r="AM260" s="10" t="b">
        <f t="shared" si="450"/>
        <v>0</v>
      </c>
      <c r="AN260" s="10" t="b">
        <f t="shared" si="450"/>
        <v>0</v>
      </c>
      <c r="AO260" s="10" t="b">
        <f t="shared" si="450"/>
        <v>0</v>
      </c>
      <c r="AP260" s="10" t="b">
        <f t="shared" si="450"/>
        <v>0</v>
      </c>
      <c r="AQ260" s="10" t="b">
        <f t="shared" si="450"/>
        <v>0</v>
      </c>
      <c r="AR260" s="10" t="b">
        <f t="shared" si="450"/>
        <v>0</v>
      </c>
      <c r="AS260" s="10" t="b">
        <f t="shared" si="450"/>
        <v>0</v>
      </c>
      <c r="AT260" s="10" t="b">
        <f t="shared" si="450"/>
        <v>0</v>
      </c>
      <c r="AU260" s="10" t="b">
        <f t="shared" si="450"/>
        <v>0</v>
      </c>
      <c r="AV260" s="10" t="b">
        <f t="shared" si="450"/>
        <v>0</v>
      </c>
      <c r="AW260" s="10" t="b">
        <f t="shared" si="450"/>
        <v>0</v>
      </c>
      <c r="AX260" s="10" t="b">
        <f t="shared" si="450"/>
        <v>0</v>
      </c>
      <c r="AY260" s="10" t="b">
        <f t="shared" si="450"/>
        <v>0</v>
      </c>
      <c r="AZ260" s="10" t="b">
        <f t="shared" si="450"/>
        <v>0</v>
      </c>
      <c r="BA260" s="10" t="b">
        <f t="shared" si="450"/>
        <v>0</v>
      </c>
      <c r="BB260" s="10" t="b">
        <f t="shared" si="450"/>
        <v>0</v>
      </c>
      <c r="BC260" s="10" t="b">
        <f t="shared" si="450"/>
        <v>0</v>
      </c>
      <c r="BD260" s="10" t="b">
        <f t="shared" si="450"/>
        <v>0</v>
      </c>
      <c r="BE260" s="10" t="b">
        <f t="shared" si="450"/>
        <v>0</v>
      </c>
      <c r="BF260" s="10" t="b">
        <f t="shared" ref="BF260:CH260" si="451">IF(AND(BF$216&gt;MIN($AU82:$AU83), BF$216&lt;MAX($AU82:$AU83)),IF((($AT83-$AT82)/($AU83-$AU82)*(BF$216-$AU82)+$AT82)&lt;BF$215,TRUE,FALSE))</f>
        <v>0</v>
      </c>
      <c r="BG260" s="10" t="b">
        <f t="shared" si="451"/>
        <v>0</v>
      </c>
      <c r="BH260" s="10" t="b">
        <f t="shared" si="451"/>
        <v>0</v>
      </c>
      <c r="BI260" s="10" t="b">
        <f t="shared" si="451"/>
        <v>0</v>
      </c>
      <c r="BJ260" s="10" t="b">
        <f t="shared" si="451"/>
        <v>0</v>
      </c>
      <c r="BK260" s="10" t="b">
        <f t="shared" si="451"/>
        <v>0</v>
      </c>
      <c r="BL260" s="10" t="b">
        <f t="shared" si="451"/>
        <v>0</v>
      </c>
      <c r="BM260" s="10" t="b">
        <f t="shared" si="451"/>
        <v>0</v>
      </c>
      <c r="BN260" s="10" t="b">
        <f t="shared" si="451"/>
        <v>0</v>
      </c>
      <c r="BO260" s="10" t="b">
        <f t="shared" si="451"/>
        <v>0</v>
      </c>
      <c r="BP260" s="10" t="b">
        <f t="shared" si="451"/>
        <v>0</v>
      </c>
      <c r="BQ260" s="10" t="b">
        <f t="shared" si="451"/>
        <v>0</v>
      </c>
      <c r="BR260" s="10" t="b">
        <f t="shared" si="451"/>
        <v>0</v>
      </c>
      <c r="BS260" s="10" t="b">
        <f t="shared" si="451"/>
        <v>0</v>
      </c>
      <c r="BT260" s="10" t="b">
        <f t="shared" si="451"/>
        <v>0</v>
      </c>
      <c r="BU260" s="10" t="b">
        <f t="shared" si="451"/>
        <v>0</v>
      </c>
      <c r="BV260" s="10" t="b">
        <f t="shared" si="451"/>
        <v>0</v>
      </c>
      <c r="BW260" s="10" t="b">
        <f t="shared" si="451"/>
        <v>0</v>
      </c>
      <c r="BX260" s="10" t="b">
        <f t="shared" si="451"/>
        <v>0</v>
      </c>
      <c r="BY260" s="10" t="b">
        <f t="shared" si="451"/>
        <v>0</v>
      </c>
      <c r="BZ260" s="10" t="b">
        <f t="shared" si="451"/>
        <v>0</v>
      </c>
      <c r="CA260" s="10" t="b">
        <f t="shared" si="451"/>
        <v>0</v>
      </c>
      <c r="CB260" s="10" t="b">
        <f t="shared" si="451"/>
        <v>0</v>
      </c>
      <c r="CC260" s="10" t="b">
        <f t="shared" si="451"/>
        <v>0</v>
      </c>
      <c r="CD260" s="10" t="b">
        <f t="shared" si="451"/>
        <v>0</v>
      </c>
      <c r="CE260" s="10" t="b">
        <f t="shared" si="451"/>
        <v>0</v>
      </c>
      <c r="CF260" s="10" t="b">
        <f t="shared" si="451"/>
        <v>0</v>
      </c>
      <c r="CG260" s="10" t="b">
        <f t="shared" si="451"/>
        <v>0</v>
      </c>
      <c r="CH260" s="10" t="b">
        <f t="shared" si="451"/>
        <v>0</v>
      </c>
      <c r="CI260" s="1">
        <f t="shared" si="236"/>
        <v>43</v>
      </c>
      <c r="CJ260" s="1">
        <f t="shared" si="237"/>
        <v>1</v>
      </c>
      <c r="CL260" s="10" t="b">
        <f t="shared" ref="CL260:DN260" si="452">IF(AND(CL$216&gt;MIN($AU82:$AU83), CL$216&lt;MAX($AU82:$AU83)),IF((($AT83-$AT82)/($AU83-$AU82)*(CL$216-$AU82)+$AT82)&lt;CL$215,TRUE,FALSE))</f>
        <v>0</v>
      </c>
      <c r="CM260" s="10" t="b">
        <f t="shared" si="452"/>
        <v>0</v>
      </c>
      <c r="CN260" s="10" t="b">
        <f t="shared" si="452"/>
        <v>0</v>
      </c>
      <c r="CO260" s="10" t="b">
        <f t="shared" si="452"/>
        <v>0</v>
      </c>
      <c r="CP260" s="10" t="b">
        <f t="shared" si="452"/>
        <v>0</v>
      </c>
      <c r="CQ260" s="10" t="b">
        <f t="shared" si="452"/>
        <v>0</v>
      </c>
      <c r="CR260" s="10" t="b">
        <f t="shared" si="452"/>
        <v>0</v>
      </c>
      <c r="CS260" s="10" t="b">
        <f t="shared" si="452"/>
        <v>0</v>
      </c>
      <c r="CT260" s="10" t="b">
        <f t="shared" si="452"/>
        <v>0</v>
      </c>
      <c r="CU260" s="10" t="b">
        <f t="shared" si="452"/>
        <v>0</v>
      </c>
      <c r="CV260" s="10" t="b">
        <f t="shared" si="452"/>
        <v>0</v>
      </c>
      <c r="CW260" s="10" t="b">
        <f t="shared" si="452"/>
        <v>0</v>
      </c>
      <c r="CX260" s="10" t="b">
        <f t="shared" si="452"/>
        <v>0</v>
      </c>
      <c r="CY260" s="10" t="b">
        <f t="shared" si="452"/>
        <v>0</v>
      </c>
      <c r="CZ260" s="10" t="b">
        <f t="shared" si="452"/>
        <v>0</v>
      </c>
      <c r="DA260" s="10" t="b">
        <f t="shared" si="452"/>
        <v>0</v>
      </c>
      <c r="DB260" s="10" t="b">
        <f t="shared" si="452"/>
        <v>0</v>
      </c>
      <c r="DC260" s="10" t="b">
        <f t="shared" si="452"/>
        <v>0</v>
      </c>
      <c r="DD260" s="10" t="b">
        <f t="shared" si="452"/>
        <v>0</v>
      </c>
      <c r="DE260" s="10" t="b">
        <f t="shared" si="452"/>
        <v>0</v>
      </c>
      <c r="DF260" s="10" t="b">
        <f t="shared" si="452"/>
        <v>0</v>
      </c>
      <c r="DG260" s="10" t="b">
        <f t="shared" si="452"/>
        <v>0</v>
      </c>
      <c r="DH260" s="10" t="b">
        <f t="shared" si="452"/>
        <v>0</v>
      </c>
      <c r="DI260" s="10" t="b">
        <f t="shared" si="452"/>
        <v>0</v>
      </c>
      <c r="DJ260" s="10" t="b">
        <f t="shared" si="452"/>
        <v>0</v>
      </c>
      <c r="DK260" s="10" t="b">
        <f t="shared" si="452"/>
        <v>0</v>
      </c>
      <c r="DL260" s="10" t="b">
        <f t="shared" si="452"/>
        <v>0</v>
      </c>
      <c r="DM260" s="10" t="b">
        <f t="shared" si="452"/>
        <v>0</v>
      </c>
      <c r="DN260" s="10" t="b">
        <f t="shared" si="452"/>
        <v>0</v>
      </c>
      <c r="DR260" s="10" t="b">
        <f t="shared" ref="DR260:EL260" si="453">IF(AND(DR$216&gt;MIN($AY82:$AY83), DR$216&lt;MAX($AY82:$AY83)),IF((($AX83-$AX82)/($AY83-$AY82)*(DR$216-$AY82)+$AX82)&lt;DR$215,TRUE,FALSE))</f>
        <v>0</v>
      </c>
      <c r="DS260" s="10" t="b">
        <f t="shared" si="453"/>
        <v>0</v>
      </c>
      <c r="DT260" s="10" t="b">
        <f t="shared" si="453"/>
        <v>0</v>
      </c>
      <c r="DU260" s="10" t="b">
        <f t="shared" si="453"/>
        <v>0</v>
      </c>
      <c r="DV260" s="10" t="b">
        <f t="shared" si="453"/>
        <v>0</v>
      </c>
      <c r="DW260" s="10" t="b">
        <f t="shared" si="453"/>
        <v>0</v>
      </c>
      <c r="DX260" s="10" t="b">
        <f t="shared" si="453"/>
        <v>0</v>
      </c>
      <c r="DY260" s="10" t="b">
        <f t="shared" si="453"/>
        <v>0</v>
      </c>
      <c r="DZ260" s="10" t="b">
        <f t="shared" si="453"/>
        <v>0</v>
      </c>
      <c r="EA260" s="10" t="b">
        <f t="shared" si="453"/>
        <v>0</v>
      </c>
      <c r="EB260" s="10" t="b">
        <f t="shared" si="453"/>
        <v>0</v>
      </c>
      <c r="EC260" s="10" t="b">
        <f t="shared" si="453"/>
        <v>0</v>
      </c>
      <c r="ED260" s="10" t="b">
        <f t="shared" si="453"/>
        <v>0</v>
      </c>
      <c r="EE260" s="10" t="b">
        <f t="shared" si="453"/>
        <v>0</v>
      </c>
      <c r="EF260" s="10" t="b">
        <f t="shared" si="453"/>
        <v>0</v>
      </c>
      <c r="EG260" s="10" t="b">
        <f t="shared" si="453"/>
        <v>0</v>
      </c>
      <c r="EH260" s="10" t="b">
        <f t="shared" si="453"/>
        <v>0</v>
      </c>
      <c r="EI260" s="10" t="b">
        <f t="shared" si="453"/>
        <v>0</v>
      </c>
      <c r="EJ260" s="10" t="b">
        <f t="shared" si="453"/>
        <v>0</v>
      </c>
      <c r="EK260" s="10" t="b">
        <f t="shared" si="453"/>
        <v>0</v>
      </c>
      <c r="EL260" s="10" t="b">
        <f t="shared" si="453"/>
        <v>0</v>
      </c>
      <c r="EM260" s="10" t="b">
        <f t="shared" si="443"/>
        <v>0</v>
      </c>
      <c r="EN260" s="10" t="b">
        <f t="shared" si="443"/>
        <v>0</v>
      </c>
      <c r="EO260" s="10" t="b">
        <f t="shared" si="443"/>
        <v>0</v>
      </c>
      <c r="EP260" s="10" t="b">
        <f t="shared" si="443"/>
        <v>0</v>
      </c>
      <c r="EQ260" s="10" t="b">
        <f t="shared" si="443"/>
        <v>0</v>
      </c>
    </row>
    <row r="261" spans="2:147" hidden="1" x14ac:dyDescent="0.3">
      <c r="B261" s="49"/>
      <c r="C261" s="49"/>
      <c r="D261" s="49"/>
      <c r="E261" s="49"/>
      <c r="F261" s="49"/>
      <c r="G261" s="49"/>
      <c r="H261" s="49"/>
      <c r="I261" s="49"/>
      <c r="J261" s="1">
        <v>44</v>
      </c>
      <c r="K261" s="10" t="b">
        <f t="shared" si="402"/>
        <v>0</v>
      </c>
      <c r="L261" s="10" t="b">
        <f t="shared" ref="L261:Y261" si="454">IF($AT83&gt;L$215,IF($AU83&lt;L$216,IF($AU84&gt;L$216,TRUE,FALSE),IF($AU84&lt;L$216,TRUE,FALSE)),FALSE)</f>
        <v>0</v>
      </c>
      <c r="M261" s="10" t="b">
        <f t="shared" si="454"/>
        <v>0</v>
      </c>
      <c r="N261" s="10" t="b">
        <f t="shared" si="454"/>
        <v>0</v>
      </c>
      <c r="O261" s="10" t="b">
        <f t="shared" si="454"/>
        <v>0</v>
      </c>
      <c r="P261" s="10" t="b">
        <f t="shared" si="454"/>
        <v>0</v>
      </c>
      <c r="Q261" s="10" t="b">
        <f t="shared" si="454"/>
        <v>0</v>
      </c>
      <c r="R261" s="10" t="b">
        <f t="shared" si="454"/>
        <v>0</v>
      </c>
      <c r="S261" s="10" t="b">
        <f t="shared" si="454"/>
        <v>0</v>
      </c>
      <c r="T261" s="10" t="b">
        <f t="shared" si="454"/>
        <v>0</v>
      </c>
      <c r="U261" s="10" t="b">
        <f t="shared" si="454"/>
        <v>0</v>
      </c>
      <c r="V261" s="10" t="b">
        <f t="shared" si="454"/>
        <v>0</v>
      </c>
      <c r="W261" s="10" t="b">
        <f t="shared" si="454"/>
        <v>0</v>
      </c>
      <c r="X261" s="10" t="b">
        <f t="shared" si="454"/>
        <v>0</v>
      </c>
      <c r="Y261" s="10" t="b">
        <f t="shared" si="454"/>
        <v>0</v>
      </c>
      <c r="Z261" s="10" t="b">
        <f t="shared" ref="Z261:BE261" si="455">IF(AND(Z$216&gt;MIN($AU83:$AU84), Z$216&lt;MAX($AU83:$AU84)),IF((($AT84-$AT83)/($AU84-$AU83)*(Z$216-$AU83)+$AT83)&lt;Z$215,TRUE,FALSE))</f>
        <v>0</v>
      </c>
      <c r="AA261" s="10" t="b">
        <f t="shared" si="455"/>
        <v>0</v>
      </c>
      <c r="AB261" s="10" t="b">
        <f t="shared" si="455"/>
        <v>0</v>
      </c>
      <c r="AC261" s="10" t="b">
        <f t="shared" si="455"/>
        <v>0</v>
      </c>
      <c r="AD261" s="10" t="b">
        <f t="shared" si="455"/>
        <v>0</v>
      </c>
      <c r="AE261" s="10" t="b">
        <f t="shared" si="455"/>
        <v>0</v>
      </c>
      <c r="AF261" s="10" t="b">
        <f t="shared" si="455"/>
        <v>0</v>
      </c>
      <c r="AG261" s="10" t="b">
        <f t="shared" si="455"/>
        <v>0</v>
      </c>
      <c r="AH261" s="10" t="b">
        <f t="shared" si="455"/>
        <v>0</v>
      </c>
      <c r="AI261" s="10" t="b">
        <f t="shared" si="455"/>
        <v>0</v>
      </c>
      <c r="AJ261" s="10" t="b">
        <f t="shared" si="455"/>
        <v>0</v>
      </c>
      <c r="AK261" s="10" t="b">
        <f t="shared" si="455"/>
        <v>0</v>
      </c>
      <c r="AL261" s="10" t="b">
        <f t="shared" si="455"/>
        <v>0</v>
      </c>
      <c r="AM261" s="10" t="b">
        <f t="shared" si="455"/>
        <v>0</v>
      </c>
      <c r="AN261" s="10" t="b">
        <f t="shared" si="455"/>
        <v>0</v>
      </c>
      <c r="AO261" s="10" t="b">
        <f t="shared" si="455"/>
        <v>0</v>
      </c>
      <c r="AP261" s="10" t="b">
        <f t="shared" si="455"/>
        <v>0</v>
      </c>
      <c r="AQ261" s="10" t="b">
        <f t="shared" si="455"/>
        <v>0</v>
      </c>
      <c r="AR261" s="10" t="b">
        <f t="shared" si="455"/>
        <v>0</v>
      </c>
      <c r="AS261" s="10" t="b">
        <f t="shared" si="455"/>
        <v>0</v>
      </c>
      <c r="AT261" s="10" t="b">
        <f t="shared" si="455"/>
        <v>0</v>
      </c>
      <c r="AU261" s="10" t="b">
        <f t="shared" si="455"/>
        <v>0</v>
      </c>
      <c r="AV261" s="10" t="b">
        <f t="shared" si="455"/>
        <v>0</v>
      </c>
      <c r="AW261" s="10" t="b">
        <f t="shared" si="455"/>
        <v>0</v>
      </c>
      <c r="AX261" s="10" t="b">
        <f t="shared" si="455"/>
        <v>0</v>
      </c>
      <c r="AY261" s="10" t="b">
        <f t="shared" si="455"/>
        <v>0</v>
      </c>
      <c r="AZ261" s="10" t="b">
        <f t="shared" si="455"/>
        <v>0</v>
      </c>
      <c r="BA261" s="10" t="b">
        <f t="shared" si="455"/>
        <v>0</v>
      </c>
      <c r="BB261" s="10" t="b">
        <f t="shared" si="455"/>
        <v>0</v>
      </c>
      <c r="BC261" s="10" t="b">
        <f t="shared" si="455"/>
        <v>0</v>
      </c>
      <c r="BD261" s="10" t="b">
        <f t="shared" si="455"/>
        <v>0</v>
      </c>
      <c r="BE261" s="10" t="b">
        <f t="shared" si="455"/>
        <v>0</v>
      </c>
      <c r="BF261" s="10" t="b">
        <f t="shared" ref="BF261:CH261" si="456">IF(AND(BF$216&gt;MIN($AU83:$AU84), BF$216&lt;MAX($AU83:$AU84)),IF((($AT84-$AT83)/($AU84-$AU83)*(BF$216-$AU83)+$AT83)&lt;BF$215,TRUE,FALSE))</f>
        <v>0</v>
      </c>
      <c r="BG261" s="10" t="b">
        <f t="shared" si="456"/>
        <v>0</v>
      </c>
      <c r="BH261" s="10" t="b">
        <f t="shared" si="456"/>
        <v>0</v>
      </c>
      <c r="BI261" s="10" t="b">
        <f t="shared" si="456"/>
        <v>0</v>
      </c>
      <c r="BJ261" s="10" t="b">
        <f t="shared" si="456"/>
        <v>0</v>
      </c>
      <c r="BK261" s="10" t="b">
        <f t="shared" si="456"/>
        <v>0</v>
      </c>
      <c r="BL261" s="10" t="b">
        <f t="shared" si="456"/>
        <v>0</v>
      </c>
      <c r="BM261" s="10" t="b">
        <f t="shared" si="456"/>
        <v>0</v>
      </c>
      <c r="BN261" s="10" t="b">
        <f t="shared" si="456"/>
        <v>0</v>
      </c>
      <c r="BO261" s="10" t="b">
        <f t="shared" si="456"/>
        <v>0</v>
      </c>
      <c r="BP261" s="10" t="b">
        <f t="shared" si="456"/>
        <v>0</v>
      </c>
      <c r="BQ261" s="10" t="b">
        <f t="shared" si="456"/>
        <v>0</v>
      </c>
      <c r="BR261" s="10" t="b">
        <f t="shared" si="456"/>
        <v>0</v>
      </c>
      <c r="BS261" s="10" t="b">
        <f t="shared" si="456"/>
        <v>0</v>
      </c>
      <c r="BT261" s="10" t="b">
        <f t="shared" si="456"/>
        <v>0</v>
      </c>
      <c r="BU261" s="10" t="b">
        <f t="shared" si="456"/>
        <v>0</v>
      </c>
      <c r="BV261" s="10" t="b">
        <f t="shared" si="456"/>
        <v>0</v>
      </c>
      <c r="BW261" s="10" t="b">
        <f t="shared" si="456"/>
        <v>0</v>
      </c>
      <c r="BX261" s="10" t="b">
        <f t="shared" si="456"/>
        <v>0</v>
      </c>
      <c r="BY261" s="10" t="b">
        <f t="shared" si="456"/>
        <v>0</v>
      </c>
      <c r="BZ261" s="10" t="b">
        <f t="shared" si="456"/>
        <v>0</v>
      </c>
      <c r="CA261" s="10" t="b">
        <f t="shared" si="456"/>
        <v>0</v>
      </c>
      <c r="CB261" s="10" t="b">
        <f t="shared" si="456"/>
        <v>0</v>
      </c>
      <c r="CC261" s="10" t="b">
        <f t="shared" si="456"/>
        <v>0</v>
      </c>
      <c r="CD261" s="10" t="b">
        <f t="shared" si="456"/>
        <v>0</v>
      </c>
      <c r="CE261" s="10" t="b">
        <f t="shared" si="456"/>
        <v>0</v>
      </c>
      <c r="CF261" s="10" t="b">
        <f t="shared" si="456"/>
        <v>0</v>
      </c>
      <c r="CG261" s="10" t="b">
        <f t="shared" si="456"/>
        <v>0</v>
      </c>
      <c r="CH261" s="10" t="b">
        <f t="shared" si="456"/>
        <v>0</v>
      </c>
      <c r="CI261" s="1">
        <f t="shared" si="236"/>
        <v>44</v>
      </c>
      <c r="CJ261" s="1">
        <f t="shared" si="237"/>
        <v>1</v>
      </c>
      <c r="CL261" s="10" t="b">
        <f t="shared" ref="CL261:DN261" si="457">IF(AND(CL$216&gt;MIN($AU83:$AU84), CL$216&lt;MAX($AU83:$AU84)),IF((($AT84-$AT83)/($AU84-$AU83)*(CL$216-$AU83)+$AT83)&lt;CL$215,TRUE,FALSE))</f>
        <v>0</v>
      </c>
      <c r="CM261" s="10" t="b">
        <f t="shared" si="457"/>
        <v>0</v>
      </c>
      <c r="CN261" s="10" t="b">
        <f t="shared" si="457"/>
        <v>0</v>
      </c>
      <c r="CO261" s="10" t="b">
        <f t="shared" si="457"/>
        <v>0</v>
      </c>
      <c r="CP261" s="10" t="b">
        <f t="shared" si="457"/>
        <v>0</v>
      </c>
      <c r="CQ261" s="10" t="b">
        <f t="shared" si="457"/>
        <v>0</v>
      </c>
      <c r="CR261" s="10" t="b">
        <f t="shared" si="457"/>
        <v>0</v>
      </c>
      <c r="CS261" s="10" t="b">
        <f t="shared" si="457"/>
        <v>0</v>
      </c>
      <c r="CT261" s="10" t="b">
        <f t="shared" si="457"/>
        <v>0</v>
      </c>
      <c r="CU261" s="10" t="b">
        <f t="shared" si="457"/>
        <v>0</v>
      </c>
      <c r="CV261" s="10" t="b">
        <f t="shared" si="457"/>
        <v>0</v>
      </c>
      <c r="CW261" s="10" t="b">
        <f t="shared" si="457"/>
        <v>0</v>
      </c>
      <c r="CX261" s="10" t="b">
        <f t="shared" si="457"/>
        <v>0</v>
      </c>
      <c r="CY261" s="10" t="b">
        <f t="shared" si="457"/>
        <v>0</v>
      </c>
      <c r="CZ261" s="10" t="b">
        <f t="shared" si="457"/>
        <v>0</v>
      </c>
      <c r="DA261" s="10" t="b">
        <f t="shared" si="457"/>
        <v>0</v>
      </c>
      <c r="DB261" s="10" t="b">
        <f t="shared" si="457"/>
        <v>0</v>
      </c>
      <c r="DC261" s="10" t="b">
        <f t="shared" si="457"/>
        <v>0</v>
      </c>
      <c r="DD261" s="10" t="b">
        <f t="shared" si="457"/>
        <v>0</v>
      </c>
      <c r="DE261" s="10" t="b">
        <f t="shared" si="457"/>
        <v>0</v>
      </c>
      <c r="DF261" s="10" t="b">
        <f t="shared" si="457"/>
        <v>0</v>
      </c>
      <c r="DG261" s="10" t="b">
        <f t="shared" si="457"/>
        <v>0</v>
      </c>
      <c r="DH261" s="10" t="b">
        <f t="shared" si="457"/>
        <v>0</v>
      </c>
      <c r="DI261" s="10" t="b">
        <f t="shared" si="457"/>
        <v>0</v>
      </c>
      <c r="DJ261" s="10" t="b">
        <f t="shared" si="457"/>
        <v>0</v>
      </c>
      <c r="DK261" s="10" t="b">
        <f t="shared" si="457"/>
        <v>0</v>
      </c>
      <c r="DL261" s="10" t="b">
        <f t="shared" si="457"/>
        <v>0</v>
      </c>
      <c r="DM261" s="10" t="b">
        <f t="shared" si="457"/>
        <v>0</v>
      </c>
      <c r="DN261" s="10" t="b">
        <f t="shared" si="457"/>
        <v>0</v>
      </c>
      <c r="DR261" s="10" t="b">
        <f t="shared" ref="DR261:EL261" si="458">IF(AND(DR$216&gt;MIN($AY83:$AY84), DR$216&lt;MAX($AY83:$AY84)),IF((($AX84-$AX83)/($AY84-$AY83)*(DR$216-$AY83)+$AX83)&lt;DR$215,TRUE,FALSE))</f>
        <v>0</v>
      </c>
      <c r="DS261" s="10" t="b">
        <f t="shared" si="458"/>
        <v>0</v>
      </c>
      <c r="DT261" s="10" t="b">
        <f t="shared" si="458"/>
        <v>0</v>
      </c>
      <c r="DU261" s="10" t="b">
        <f t="shared" si="458"/>
        <v>0</v>
      </c>
      <c r="DV261" s="10" t="b">
        <f t="shared" si="458"/>
        <v>0</v>
      </c>
      <c r="DW261" s="10" t="b">
        <f t="shared" si="458"/>
        <v>0</v>
      </c>
      <c r="DX261" s="10" t="b">
        <f t="shared" si="458"/>
        <v>0</v>
      </c>
      <c r="DY261" s="10" t="b">
        <f t="shared" si="458"/>
        <v>0</v>
      </c>
      <c r="DZ261" s="10" t="b">
        <f t="shared" si="458"/>
        <v>0</v>
      </c>
      <c r="EA261" s="10" t="b">
        <f t="shared" si="458"/>
        <v>0</v>
      </c>
      <c r="EB261" s="10" t="b">
        <f t="shared" si="458"/>
        <v>0</v>
      </c>
      <c r="EC261" s="10" t="b">
        <f t="shared" si="458"/>
        <v>0</v>
      </c>
      <c r="ED261" s="10" t="b">
        <f t="shared" si="458"/>
        <v>0</v>
      </c>
      <c r="EE261" s="10" t="b">
        <f t="shared" si="458"/>
        <v>0</v>
      </c>
      <c r="EF261" s="10" t="b">
        <f t="shared" si="458"/>
        <v>0</v>
      </c>
      <c r="EG261" s="10" t="b">
        <f t="shared" si="458"/>
        <v>0</v>
      </c>
      <c r="EH261" s="10" t="b">
        <f t="shared" si="458"/>
        <v>0</v>
      </c>
      <c r="EI261" s="10" t="b">
        <f t="shared" si="458"/>
        <v>0</v>
      </c>
      <c r="EJ261" s="10" t="b">
        <f t="shared" si="458"/>
        <v>0</v>
      </c>
      <c r="EK261" s="10" t="b">
        <f t="shared" si="458"/>
        <v>0</v>
      </c>
      <c r="EL261" s="10" t="b">
        <f t="shared" si="458"/>
        <v>0</v>
      </c>
      <c r="EM261" s="10" t="b">
        <f t="shared" si="443"/>
        <v>0</v>
      </c>
      <c r="EN261" s="10" t="b">
        <f t="shared" si="443"/>
        <v>0</v>
      </c>
      <c r="EO261" s="10" t="b">
        <f t="shared" si="443"/>
        <v>0</v>
      </c>
      <c r="EP261" s="10" t="b">
        <f t="shared" si="443"/>
        <v>0</v>
      </c>
      <c r="EQ261" s="10" t="b">
        <f t="shared" si="443"/>
        <v>0</v>
      </c>
    </row>
    <row r="262" spans="2:147" hidden="1" x14ac:dyDescent="0.3">
      <c r="B262" s="49"/>
      <c r="C262" s="49"/>
      <c r="D262" s="49"/>
      <c r="E262" s="49"/>
      <c r="F262" s="49"/>
      <c r="G262" s="49"/>
      <c r="H262" s="49"/>
      <c r="I262" s="49"/>
      <c r="J262" s="1">
        <v>45</v>
      </c>
      <c r="K262" s="10" t="b">
        <f t="shared" si="402"/>
        <v>0</v>
      </c>
      <c r="L262" s="10" t="b">
        <f t="shared" ref="L262:Y262" si="459">IF($AT84&gt;L$215,IF($AU84&lt;L$216,IF($AU85&gt;L$216,TRUE,FALSE),IF($AU85&lt;L$216,TRUE,FALSE)),FALSE)</f>
        <v>0</v>
      </c>
      <c r="M262" s="10" t="b">
        <f t="shared" si="459"/>
        <v>0</v>
      </c>
      <c r="N262" s="10" t="b">
        <f t="shared" si="459"/>
        <v>0</v>
      </c>
      <c r="O262" s="10" t="b">
        <f t="shared" si="459"/>
        <v>0</v>
      </c>
      <c r="P262" s="10" t="b">
        <f t="shared" si="459"/>
        <v>0</v>
      </c>
      <c r="Q262" s="10" t="b">
        <f t="shared" si="459"/>
        <v>0</v>
      </c>
      <c r="R262" s="10" t="b">
        <f t="shared" si="459"/>
        <v>0</v>
      </c>
      <c r="S262" s="10" t="b">
        <f t="shared" si="459"/>
        <v>0</v>
      </c>
      <c r="T262" s="10" t="b">
        <f t="shared" si="459"/>
        <v>0</v>
      </c>
      <c r="U262" s="10" t="b">
        <f t="shared" si="459"/>
        <v>0</v>
      </c>
      <c r="V262" s="10" t="b">
        <f t="shared" si="459"/>
        <v>0</v>
      </c>
      <c r="W262" s="10" t="b">
        <f t="shared" si="459"/>
        <v>0</v>
      </c>
      <c r="X262" s="10" t="b">
        <f t="shared" si="459"/>
        <v>0</v>
      </c>
      <c r="Y262" s="10" t="b">
        <f t="shared" si="459"/>
        <v>0</v>
      </c>
      <c r="Z262" s="10" t="b">
        <f t="shared" ref="Z262:BE262" si="460">IF(AND(Z$216&gt;MIN($AU84:$AU85), Z$216&lt;MAX($AU84:$AU85)),IF((($AT85-$AT84)/($AU85-$AU84)*(Z$216-$AU84)+$AT84)&lt;Z$215,TRUE,FALSE))</f>
        <v>0</v>
      </c>
      <c r="AA262" s="10" t="b">
        <f t="shared" si="460"/>
        <v>0</v>
      </c>
      <c r="AB262" s="10" t="b">
        <f t="shared" si="460"/>
        <v>0</v>
      </c>
      <c r="AC262" s="10" t="b">
        <f t="shared" si="460"/>
        <v>0</v>
      </c>
      <c r="AD262" s="10" t="b">
        <f t="shared" si="460"/>
        <v>0</v>
      </c>
      <c r="AE262" s="10" t="b">
        <f t="shared" si="460"/>
        <v>0</v>
      </c>
      <c r="AF262" s="10" t="b">
        <f t="shared" si="460"/>
        <v>0</v>
      </c>
      <c r="AG262" s="10" t="b">
        <f t="shared" si="460"/>
        <v>0</v>
      </c>
      <c r="AH262" s="10" t="b">
        <f t="shared" si="460"/>
        <v>0</v>
      </c>
      <c r="AI262" s="10" t="b">
        <f t="shared" si="460"/>
        <v>0</v>
      </c>
      <c r="AJ262" s="10" t="b">
        <f t="shared" si="460"/>
        <v>0</v>
      </c>
      <c r="AK262" s="10" t="b">
        <f t="shared" si="460"/>
        <v>0</v>
      </c>
      <c r="AL262" s="10" t="b">
        <f t="shared" si="460"/>
        <v>0</v>
      </c>
      <c r="AM262" s="10" t="b">
        <f t="shared" si="460"/>
        <v>0</v>
      </c>
      <c r="AN262" s="10" t="b">
        <f t="shared" si="460"/>
        <v>0</v>
      </c>
      <c r="AO262" s="10" t="b">
        <f t="shared" si="460"/>
        <v>0</v>
      </c>
      <c r="AP262" s="10" t="b">
        <f t="shared" si="460"/>
        <v>0</v>
      </c>
      <c r="AQ262" s="10" t="b">
        <f t="shared" si="460"/>
        <v>0</v>
      </c>
      <c r="AR262" s="10" t="b">
        <f t="shared" si="460"/>
        <v>0</v>
      </c>
      <c r="AS262" s="10" t="b">
        <f t="shared" si="460"/>
        <v>0</v>
      </c>
      <c r="AT262" s="10" t="b">
        <f t="shared" si="460"/>
        <v>0</v>
      </c>
      <c r="AU262" s="10" t="b">
        <f t="shared" si="460"/>
        <v>0</v>
      </c>
      <c r="AV262" s="10" t="b">
        <f t="shared" si="460"/>
        <v>0</v>
      </c>
      <c r="AW262" s="10" t="b">
        <f t="shared" si="460"/>
        <v>0</v>
      </c>
      <c r="AX262" s="10" t="b">
        <f t="shared" si="460"/>
        <v>0</v>
      </c>
      <c r="AY262" s="10" t="b">
        <f t="shared" si="460"/>
        <v>0</v>
      </c>
      <c r="AZ262" s="10" t="b">
        <f t="shared" si="460"/>
        <v>0</v>
      </c>
      <c r="BA262" s="10" t="b">
        <f t="shared" si="460"/>
        <v>0</v>
      </c>
      <c r="BB262" s="10" t="b">
        <f t="shared" si="460"/>
        <v>0</v>
      </c>
      <c r="BC262" s="10" t="b">
        <f t="shared" si="460"/>
        <v>0</v>
      </c>
      <c r="BD262" s="10" t="b">
        <f t="shared" si="460"/>
        <v>0</v>
      </c>
      <c r="BE262" s="10" t="b">
        <f t="shared" si="460"/>
        <v>0</v>
      </c>
      <c r="BF262" s="10" t="b">
        <f t="shared" ref="BF262:CH262" si="461">IF(AND(BF$216&gt;MIN($AU84:$AU85), BF$216&lt;MAX($AU84:$AU85)),IF((($AT85-$AT84)/($AU85-$AU84)*(BF$216-$AU84)+$AT84)&lt;BF$215,TRUE,FALSE))</f>
        <v>0</v>
      </c>
      <c r="BG262" s="10" t="b">
        <f t="shared" si="461"/>
        <v>0</v>
      </c>
      <c r="BH262" s="10" t="b">
        <f t="shared" si="461"/>
        <v>0</v>
      </c>
      <c r="BI262" s="10" t="b">
        <f t="shared" si="461"/>
        <v>0</v>
      </c>
      <c r="BJ262" s="10" t="b">
        <f t="shared" si="461"/>
        <v>0</v>
      </c>
      <c r="BK262" s="10" t="b">
        <f t="shared" si="461"/>
        <v>0</v>
      </c>
      <c r="BL262" s="10" t="b">
        <f t="shared" si="461"/>
        <v>0</v>
      </c>
      <c r="BM262" s="10" t="b">
        <f t="shared" si="461"/>
        <v>0</v>
      </c>
      <c r="BN262" s="10" t="b">
        <f t="shared" si="461"/>
        <v>0</v>
      </c>
      <c r="BO262" s="10" t="b">
        <f t="shared" si="461"/>
        <v>0</v>
      </c>
      <c r="BP262" s="10" t="b">
        <f t="shared" si="461"/>
        <v>0</v>
      </c>
      <c r="BQ262" s="10" t="b">
        <f t="shared" si="461"/>
        <v>0</v>
      </c>
      <c r="BR262" s="10" t="b">
        <f t="shared" si="461"/>
        <v>0</v>
      </c>
      <c r="BS262" s="10" t="b">
        <f t="shared" si="461"/>
        <v>0</v>
      </c>
      <c r="BT262" s="10" t="b">
        <f t="shared" si="461"/>
        <v>0</v>
      </c>
      <c r="BU262" s="10" t="b">
        <f t="shared" si="461"/>
        <v>0</v>
      </c>
      <c r="BV262" s="10" t="b">
        <f t="shared" si="461"/>
        <v>0</v>
      </c>
      <c r="BW262" s="10" t="b">
        <f t="shared" si="461"/>
        <v>0</v>
      </c>
      <c r="BX262" s="10" t="b">
        <f t="shared" si="461"/>
        <v>0</v>
      </c>
      <c r="BY262" s="10" t="b">
        <f t="shared" si="461"/>
        <v>0</v>
      </c>
      <c r="BZ262" s="10" t="b">
        <f t="shared" si="461"/>
        <v>0</v>
      </c>
      <c r="CA262" s="10" t="b">
        <f t="shared" si="461"/>
        <v>0</v>
      </c>
      <c r="CB262" s="10" t="b">
        <f t="shared" si="461"/>
        <v>0</v>
      </c>
      <c r="CC262" s="10" t="b">
        <f t="shared" si="461"/>
        <v>0</v>
      </c>
      <c r="CD262" s="10" t="b">
        <f t="shared" si="461"/>
        <v>0</v>
      </c>
      <c r="CE262" s="10" t="b">
        <f t="shared" si="461"/>
        <v>0</v>
      </c>
      <c r="CF262" s="10" t="b">
        <f t="shared" si="461"/>
        <v>0</v>
      </c>
      <c r="CG262" s="10" t="b">
        <f t="shared" si="461"/>
        <v>0</v>
      </c>
      <c r="CH262" s="10" t="b">
        <f t="shared" si="461"/>
        <v>0</v>
      </c>
      <c r="CI262" s="1">
        <f t="shared" si="236"/>
        <v>45</v>
      </c>
      <c r="CJ262" s="1">
        <f t="shared" si="237"/>
        <v>1</v>
      </c>
      <c r="CL262" s="10" t="b">
        <f t="shared" ref="CL262:DN262" si="462">IF(AND(CL$216&gt;MIN($AU84:$AU85), CL$216&lt;MAX($AU84:$AU85)),IF((($AT85-$AT84)/($AU85-$AU84)*(CL$216-$AU84)+$AT84)&lt;CL$215,TRUE,FALSE))</f>
        <v>0</v>
      </c>
      <c r="CM262" s="10" t="b">
        <f t="shared" si="462"/>
        <v>0</v>
      </c>
      <c r="CN262" s="10" t="b">
        <f t="shared" si="462"/>
        <v>0</v>
      </c>
      <c r="CO262" s="10" t="b">
        <f t="shared" si="462"/>
        <v>0</v>
      </c>
      <c r="CP262" s="10" t="b">
        <f t="shared" si="462"/>
        <v>0</v>
      </c>
      <c r="CQ262" s="10" t="b">
        <f t="shared" si="462"/>
        <v>0</v>
      </c>
      <c r="CR262" s="10" t="b">
        <f t="shared" si="462"/>
        <v>0</v>
      </c>
      <c r="CS262" s="10" t="b">
        <f t="shared" si="462"/>
        <v>0</v>
      </c>
      <c r="CT262" s="10" t="b">
        <f t="shared" si="462"/>
        <v>0</v>
      </c>
      <c r="CU262" s="10" t="b">
        <f t="shared" si="462"/>
        <v>0</v>
      </c>
      <c r="CV262" s="10" t="b">
        <f t="shared" si="462"/>
        <v>0</v>
      </c>
      <c r="CW262" s="10" t="b">
        <f t="shared" si="462"/>
        <v>0</v>
      </c>
      <c r="CX262" s="10" t="b">
        <f t="shared" si="462"/>
        <v>0</v>
      </c>
      <c r="CY262" s="10" t="b">
        <f t="shared" si="462"/>
        <v>0</v>
      </c>
      <c r="CZ262" s="10" t="b">
        <f t="shared" si="462"/>
        <v>0</v>
      </c>
      <c r="DA262" s="10" t="b">
        <f t="shared" si="462"/>
        <v>0</v>
      </c>
      <c r="DB262" s="10" t="b">
        <f t="shared" si="462"/>
        <v>0</v>
      </c>
      <c r="DC262" s="10" t="b">
        <f t="shared" si="462"/>
        <v>0</v>
      </c>
      <c r="DD262" s="10" t="b">
        <f t="shared" si="462"/>
        <v>0</v>
      </c>
      <c r="DE262" s="10" t="b">
        <f t="shared" si="462"/>
        <v>0</v>
      </c>
      <c r="DF262" s="10" t="b">
        <f t="shared" si="462"/>
        <v>0</v>
      </c>
      <c r="DG262" s="10" t="b">
        <f t="shared" si="462"/>
        <v>0</v>
      </c>
      <c r="DH262" s="10" t="b">
        <f t="shared" si="462"/>
        <v>0</v>
      </c>
      <c r="DI262" s="10" t="b">
        <f t="shared" si="462"/>
        <v>0</v>
      </c>
      <c r="DJ262" s="10" t="b">
        <f t="shared" si="462"/>
        <v>0</v>
      </c>
      <c r="DK262" s="10" t="b">
        <f t="shared" si="462"/>
        <v>0</v>
      </c>
      <c r="DL262" s="10" t="b">
        <f t="shared" si="462"/>
        <v>0</v>
      </c>
      <c r="DM262" s="10" t="b">
        <f t="shared" si="462"/>
        <v>0</v>
      </c>
      <c r="DN262" s="10" t="b">
        <f t="shared" si="462"/>
        <v>0</v>
      </c>
      <c r="DR262" s="10" t="b">
        <f t="shared" ref="DR262:EL262" si="463">IF(AND(DR$216&gt;MIN($AY84:$AY85), DR$216&lt;MAX($AY84:$AY85)),IF((($AX85-$AX84)/($AY85-$AY84)*(DR$216-$AY84)+$AX84)&lt;DR$215,TRUE,FALSE))</f>
        <v>0</v>
      </c>
      <c r="DS262" s="10" t="b">
        <f t="shared" si="463"/>
        <v>0</v>
      </c>
      <c r="DT262" s="10" t="b">
        <f t="shared" si="463"/>
        <v>0</v>
      </c>
      <c r="DU262" s="10" t="b">
        <f t="shared" si="463"/>
        <v>0</v>
      </c>
      <c r="DV262" s="10" t="b">
        <f t="shared" si="463"/>
        <v>0</v>
      </c>
      <c r="DW262" s="10" t="b">
        <f t="shared" si="463"/>
        <v>0</v>
      </c>
      <c r="DX262" s="10" t="b">
        <f t="shared" si="463"/>
        <v>0</v>
      </c>
      <c r="DY262" s="10" t="b">
        <f t="shared" si="463"/>
        <v>0</v>
      </c>
      <c r="DZ262" s="10" t="b">
        <f t="shared" si="463"/>
        <v>0</v>
      </c>
      <c r="EA262" s="10" t="b">
        <f t="shared" si="463"/>
        <v>0</v>
      </c>
      <c r="EB262" s="10" t="b">
        <f t="shared" si="463"/>
        <v>0</v>
      </c>
      <c r="EC262" s="10" t="b">
        <f t="shared" si="463"/>
        <v>0</v>
      </c>
      <c r="ED262" s="10" t="b">
        <f t="shared" si="463"/>
        <v>0</v>
      </c>
      <c r="EE262" s="10" t="b">
        <f t="shared" si="463"/>
        <v>0</v>
      </c>
      <c r="EF262" s="10" t="b">
        <f t="shared" si="463"/>
        <v>0</v>
      </c>
      <c r="EG262" s="10" t="b">
        <f t="shared" si="463"/>
        <v>0</v>
      </c>
      <c r="EH262" s="10" t="b">
        <f t="shared" si="463"/>
        <v>0</v>
      </c>
      <c r="EI262" s="10" t="b">
        <f t="shared" si="463"/>
        <v>0</v>
      </c>
      <c r="EJ262" s="10" t="b">
        <f t="shared" si="463"/>
        <v>0</v>
      </c>
      <c r="EK262" s="10" t="b">
        <f t="shared" si="463"/>
        <v>0</v>
      </c>
      <c r="EL262" s="10" t="b">
        <f t="shared" si="463"/>
        <v>0</v>
      </c>
      <c r="EM262" s="10" t="b">
        <f t="shared" si="443"/>
        <v>0</v>
      </c>
      <c r="EN262" s="10" t="b">
        <f t="shared" si="443"/>
        <v>0</v>
      </c>
      <c r="EO262" s="10" t="b">
        <f t="shared" si="443"/>
        <v>0</v>
      </c>
      <c r="EP262" s="10" t="b">
        <f t="shared" si="443"/>
        <v>0</v>
      </c>
      <c r="EQ262" s="10" t="b">
        <f t="shared" si="443"/>
        <v>0</v>
      </c>
    </row>
    <row r="263" spans="2:147" hidden="1" x14ac:dyDescent="0.3">
      <c r="B263" s="49"/>
      <c r="C263" s="49"/>
      <c r="D263" s="49"/>
      <c r="E263" s="49"/>
      <c r="F263" s="49"/>
      <c r="G263" s="49"/>
      <c r="H263" s="49"/>
      <c r="I263" s="49"/>
      <c r="J263" s="1">
        <v>46</v>
      </c>
      <c r="K263" s="10" t="b">
        <f t="shared" si="402"/>
        <v>0</v>
      </c>
      <c r="L263" s="10" t="b">
        <f t="shared" ref="L263:Y263" si="464">IF($AT85&gt;L$215,IF($AU85&lt;L$216,IF($AU86&gt;L$216,TRUE,FALSE),IF($AU86&lt;L$216,TRUE,FALSE)),FALSE)</f>
        <v>0</v>
      </c>
      <c r="M263" s="10" t="b">
        <f t="shared" si="464"/>
        <v>0</v>
      </c>
      <c r="N263" s="10" t="b">
        <f t="shared" si="464"/>
        <v>0</v>
      </c>
      <c r="O263" s="10" t="b">
        <f t="shared" si="464"/>
        <v>0</v>
      </c>
      <c r="P263" s="10" t="b">
        <f t="shared" si="464"/>
        <v>0</v>
      </c>
      <c r="Q263" s="10" t="b">
        <f t="shared" si="464"/>
        <v>0</v>
      </c>
      <c r="R263" s="10" t="b">
        <f t="shared" si="464"/>
        <v>0</v>
      </c>
      <c r="S263" s="10" t="b">
        <f t="shared" si="464"/>
        <v>0</v>
      </c>
      <c r="T263" s="10" t="b">
        <f t="shared" si="464"/>
        <v>0</v>
      </c>
      <c r="U263" s="10" t="b">
        <f t="shared" si="464"/>
        <v>0</v>
      </c>
      <c r="V263" s="10" t="b">
        <f t="shared" si="464"/>
        <v>0</v>
      </c>
      <c r="W263" s="10" t="b">
        <f t="shared" si="464"/>
        <v>0</v>
      </c>
      <c r="X263" s="10" t="b">
        <f t="shared" si="464"/>
        <v>0</v>
      </c>
      <c r="Y263" s="10" t="b">
        <f t="shared" si="464"/>
        <v>0</v>
      </c>
      <c r="Z263" s="10" t="b">
        <f t="shared" ref="Z263:BE263" si="465">IF(AND(Z$216&gt;MIN($AU85:$AU86), Z$216&lt;MAX($AU85:$AU86)),IF((($AT86-$AT85)/($AU86-$AU85)*(Z$216-$AU85)+$AT85)&lt;Z$215,TRUE,FALSE))</f>
        <v>0</v>
      </c>
      <c r="AA263" s="10" t="b">
        <f t="shared" si="465"/>
        <v>0</v>
      </c>
      <c r="AB263" s="10" t="b">
        <f t="shared" si="465"/>
        <v>0</v>
      </c>
      <c r="AC263" s="10" t="b">
        <f t="shared" si="465"/>
        <v>0</v>
      </c>
      <c r="AD263" s="10" t="b">
        <f t="shared" si="465"/>
        <v>0</v>
      </c>
      <c r="AE263" s="10" t="b">
        <f t="shared" si="465"/>
        <v>0</v>
      </c>
      <c r="AF263" s="10" t="b">
        <f t="shared" si="465"/>
        <v>0</v>
      </c>
      <c r="AG263" s="10" t="b">
        <f t="shared" si="465"/>
        <v>0</v>
      </c>
      <c r="AH263" s="10" t="b">
        <f t="shared" si="465"/>
        <v>0</v>
      </c>
      <c r="AI263" s="10" t="b">
        <f t="shared" si="465"/>
        <v>0</v>
      </c>
      <c r="AJ263" s="10" t="b">
        <f t="shared" si="465"/>
        <v>0</v>
      </c>
      <c r="AK263" s="10" t="b">
        <f t="shared" si="465"/>
        <v>0</v>
      </c>
      <c r="AL263" s="10" t="b">
        <f t="shared" si="465"/>
        <v>0</v>
      </c>
      <c r="AM263" s="10" t="b">
        <f t="shared" si="465"/>
        <v>0</v>
      </c>
      <c r="AN263" s="10" t="b">
        <f t="shared" si="465"/>
        <v>0</v>
      </c>
      <c r="AO263" s="10" t="b">
        <f t="shared" si="465"/>
        <v>0</v>
      </c>
      <c r="AP263" s="10" t="b">
        <f t="shared" si="465"/>
        <v>0</v>
      </c>
      <c r="AQ263" s="10" t="b">
        <f t="shared" si="465"/>
        <v>0</v>
      </c>
      <c r="AR263" s="10" t="b">
        <f t="shared" si="465"/>
        <v>0</v>
      </c>
      <c r="AS263" s="10" t="b">
        <f t="shared" si="465"/>
        <v>0</v>
      </c>
      <c r="AT263" s="10" t="b">
        <f t="shared" si="465"/>
        <v>0</v>
      </c>
      <c r="AU263" s="10" t="b">
        <f t="shared" si="465"/>
        <v>0</v>
      </c>
      <c r="AV263" s="10" t="b">
        <f t="shared" si="465"/>
        <v>0</v>
      </c>
      <c r="AW263" s="10" t="b">
        <f t="shared" si="465"/>
        <v>0</v>
      </c>
      <c r="AX263" s="10" t="b">
        <f t="shared" si="465"/>
        <v>0</v>
      </c>
      <c r="AY263" s="10" t="b">
        <f t="shared" si="465"/>
        <v>0</v>
      </c>
      <c r="AZ263" s="10" t="b">
        <f t="shared" si="465"/>
        <v>0</v>
      </c>
      <c r="BA263" s="10" t="b">
        <f t="shared" si="465"/>
        <v>0</v>
      </c>
      <c r="BB263" s="10" t="b">
        <f t="shared" si="465"/>
        <v>0</v>
      </c>
      <c r="BC263" s="10" t="b">
        <f t="shared" si="465"/>
        <v>0</v>
      </c>
      <c r="BD263" s="10" t="b">
        <f t="shared" si="465"/>
        <v>0</v>
      </c>
      <c r="BE263" s="10" t="b">
        <f t="shared" si="465"/>
        <v>0</v>
      </c>
      <c r="BF263" s="10" t="b">
        <f t="shared" ref="BF263:CH263" si="466">IF(AND(BF$216&gt;MIN($AU85:$AU86), BF$216&lt;MAX($AU85:$AU86)),IF((($AT86-$AT85)/($AU86-$AU85)*(BF$216-$AU85)+$AT85)&lt;BF$215,TRUE,FALSE))</f>
        <v>0</v>
      </c>
      <c r="BG263" s="10" t="b">
        <f t="shared" si="466"/>
        <v>0</v>
      </c>
      <c r="BH263" s="10" t="b">
        <f t="shared" si="466"/>
        <v>0</v>
      </c>
      <c r="BI263" s="10" t="b">
        <f t="shared" si="466"/>
        <v>0</v>
      </c>
      <c r="BJ263" s="10" t="b">
        <f t="shared" si="466"/>
        <v>0</v>
      </c>
      <c r="BK263" s="10" t="b">
        <f t="shared" si="466"/>
        <v>0</v>
      </c>
      <c r="BL263" s="10" t="b">
        <f t="shared" si="466"/>
        <v>0</v>
      </c>
      <c r="BM263" s="10" t="b">
        <f t="shared" si="466"/>
        <v>0</v>
      </c>
      <c r="BN263" s="10" t="b">
        <f t="shared" si="466"/>
        <v>0</v>
      </c>
      <c r="BO263" s="10" t="b">
        <f t="shared" si="466"/>
        <v>0</v>
      </c>
      <c r="BP263" s="10" t="b">
        <f t="shared" si="466"/>
        <v>0</v>
      </c>
      <c r="BQ263" s="10" t="b">
        <f t="shared" si="466"/>
        <v>0</v>
      </c>
      <c r="BR263" s="10" t="b">
        <f t="shared" si="466"/>
        <v>0</v>
      </c>
      <c r="BS263" s="10" t="b">
        <f t="shared" si="466"/>
        <v>0</v>
      </c>
      <c r="BT263" s="10" t="b">
        <f t="shared" si="466"/>
        <v>0</v>
      </c>
      <c r="BU263" s="10" t="b">
        <f t="shared" si="466"/>
        <v>0</v>
      </c>
      <c r="BV263" s="10" t="b">
        <f t="shared" si="466"/>
        <v>0</v>
      </c>
      <c r="BW263" s="10" t="b">
        <f t="shared" si="466"/>
        <v>0</v>
      </c>
      <c r="BX263" s="10" t="b">
        <f t="shared" si="466"/>
        <v>0</v>
      </c>
      <c r="BY263" s="10" t="b">
        <f t="shared" si="466"/>
        <v>0</v>
      </c>
      <c r="BZ263" s="10" t="b">
        <f t="shared" si="466"/>
        <v>0</v>
      </c>
      <c r="CA263" s="10" t="b">
        <f t="shared" si="466"/>
        <v>0</v>
      </c>
      <c r="CB263" s="10" t="b">
        <f t="shared" si="466"/>
        <v>0</v>
      </c>
      <c r="CC263" s="10" t="b">
        <f t="shared" si="466"/>
        <v>0</v>
      </c>
      <c r="CD263" s="10" t="b">
        <f t="shared" si="466"/>
        <v>0</v>
      </c>
      <c r="CE263" s="10" t="b">
        <f t="shared" si="466"/>
        <v>0</v>
      </c>
      <c r="CF263" s="10" t="b">
        <f t="shared" si="466"/>
        <v>0</v>
      </c>
      <c r="CG263" s="10" t="b">
        <f t="shared" si="466"/>
        <v>0</v>
      </c>
      <c r="CH263" s="10" t="b">
        <f t="shared" si="466"/>
        <v>0</v>
      </c>
      <c r="CI263" s="1">
        <f t="shared" si="236"/>
        <v>46</v>
      </c>
      <c r="CJ263" s="1">
        <f t="shared" si="237"/>
        <v>1</v>
      </c>
      <c r="CL263" s="10" t="b">
        <f t="shared" ref="CL263:DN263" si="467">IF(AND(CL$216&gt;MIN($AU85:$AU86), CL$216&lt;MAX($AU85:$AU86)),IF((($AT86-$AT85)/($AU86-$AU85)*(CL$216-$AU85)+$AT85)&lt;CL$215,TRUE,FALSE))</f>
        <v>0</v>
      </c>
      <c r="CM263" s="10" t="b">
        <f t="shared" si="467"/>
        <v>0</v>
      </c>
      <c r="CN263" s="10" t="b">
        <f t="shared" si="467"/>
        <v>0</v>
      </c>
      <c r="CO263" s="10" t="b">
        <f t="shared" si="467"/>
        <v>0</v>
      </c>
      <c r="CP263" s="10" t="b">
        <f t="shared" si="467"/>
        <v>0</v>
      </c>
      <c r="CQ263" s="10" t="b">
        <f t="shared" si="467"/>
        <v>0</v>
      </c>
      <c r="CR263" s="10" t="b">
        <f t="shared" si="467"/>
        <v>0</v>
      </c>
      <c r="CS263" s="10" t="b">
        <f t="shared" si="467"/>
        <v>0</v>
      </c>
      <c r="CT263" s="10" t="b">
        <f t="shared" si="467"/>
        <v>0</v>
      </c>
      <c r="CU263" s="10" t="b">
        <f t="shared" si="467"/>
        <v>0</v>
      </c>
      <c r="CV263" s="10" t="b">
        <f t="shared" si="467"/>
        <v>0</v>
      </c>
      <c r="CW263" s="10" t="b">
        <f t="shared" si="467"/>
        <v>0</v>
      </c>
      <c r="CX263" s="10" t="b">
        <f t="shared" si="467"/>
        <v>0</v>
      </c>
      <c r="CY263" s="10" t="b">
        <f t="shared" si="467"/>
        <v>0</v>
      </c>
      <c r="CZ263" s="10" t="b">
        <f t="shared" si="467"/>
        <v>0</v>
      </c>
      <c r="DA263" s="10" t="b">
        <f t="shared" si="467"/>
        <v>0</v>
      </c>
      <c r="DB263" s="10" t="b">
        <f t="shared" si="467"/>
        <v>0</v>
      </c>
      <c r="DC263" s="10" t="b">
        <f t="shared" si="467"/>
        <v>0</v>
      </c>
      <c r="DD263" s="10" t="b">
        <f t="shared" si="467"/>
        <v>0</v>
      </c>
      <c r="DE263" s="10" t="b">
        <f t="shared" si="467"/>
        <v>0</v>
      </c>
      <c r="DF263" s="10" t="b">
        <f t="shared" si="467"/>
        <v>0</v>
      </c>
      <c r="DG263" s="10" t="b">
        <f t="shared" si="467"/>
        <v>0</v>
      </c>
      <c r="DH263" s="10" t="b">
        <f t="shared" si="467"/>
        <v>0</v>
      </c>
      <c r="DI263" s="10" t="b">
        <f t="shared" si="467"/>
        <v>0</v>
      </c>
      <c r="DJ263" s="10" t="b">
        <f t="shared" si="467"/>
        <v>0</v>
      </c>
      <c r="DK263" s="10" t="b">
        <f t="shared" si="467"/>
        <v>0</v>
      </c>
      <c r="DL263" s="10" t="b">
        <f t="shared" si="467"/>
        <v>0</v>
      </c>
      <c r="DM263" s="10" t="b">
        <f t="shared" si="467"/>
        <v>0</v>
      </c>
      <c r="DN263" s="10" t="b">
        <f t="shared" si="467"/>
        <v>0</v>
      </c>
      <c r="DR263" s="10" t="b">
        <f t="shared" ref="DR263:EL263" si="468">IF(AND(DR$216&gt;MIN($AY85:$AY86), DR$216&lt;MAX($AY85:$AY86)),IF((($AX86-$AX85)/($AY86-$AY85)*(DR$216-$AY85)+$AX85)&lt;DR$215,TRUE,FALSE))</f>
        <v>0</v>
      </c>
      <c r="DS263" s="10" t="b">
        <f t="shared" si="468"/>
        <v>0</v>
      </c>
      <c r="DT263" s="10" t="b">
        <f t="shared" si="468"/>
        <v>0</v>
      </c>
      <c r="DU263" s="10" t="b">
        <f t="shared" si="468"/>
        <v>0</v>
      </c>
      <c r="DV263" s="10" t="b">
        <f t="shared" si="468"/>
        <v>0</v>
      </c>
      <c r="DW263" s="10" t="b">
        <f t="shared" si="468"/>
        <v>0</v>
      </c>
      <c r="DX263" s="10" t="b">
        <f t="shared" si="468"/>
        <v>0</v>
      </c>
      <c r="DY263" s="10" t="b">
        <f t="shared" si="468"/>
        <v>0</v>
      </c>
      <c r="DZ263" s="10" t="b">
        <f t="shared" si="468"/>
        <v>0</v>
      </c>
      <c r="EA263" s="10" t="b">
        <f t="shared" si="468"/>
        <v>0</v>
      </c>
      <c r="EB263" s="10" t="b">
        <f t="shared" si="468"/>
        <v>0</v>
      </c>
      <c r="EC263" s="10" t="b">
        <f t="shared" si="468"/>
        <v>0</v>
      </c>
      <c r="ED263" s="10" t="b">
        <f t="shared" si="468"/>
        <v>0</v>
      </c>
      <c r="EE263" s="10" t="b">
        <f t="shared" si="468"/>
        <v>0</v>
      </c>
      <c r="EF263" s="10" t="b">
        <f t="shared" si="468"/>
        <v>0</v>
      </c>
      <c r="EG263" s="10" t="b">
        <f t="shared" si="468"/>
        <v>0</v>
      </c>
      <c r="EH263" s="10" t="b">
        <f t="shared" si="468"/>
        <v>0</v>
      </c>
      <c r="EI263" s="10" t="b">
        <f t="shared" si="468"/>
        <v>0</v>
      </c>
      <c r="EJ263" s="10" t="b">
        <f t="shared" si="468"/>
        <v>0</v>
      </c>
      <c r="EK263" s="10" t="b">
        <f t="shared" si="468"/>
        <v>0</v>
      </c>
      <c r="EL263" s="10" t="b">
        <f t="shared" si="468"/>
        <v>0</v>
      </c>
      <c r="EM263" s="10" t="b">
        <f t="shared" si="443"/>
        <v>0</v>
      </c>
      <c r="EN263" s="10" t="b">
        <f t="shared" si="443"/>
        <v>0</v>
      </c>
      <c r="EO263" s="10" t="b">
        <f t="shared" si="443"/>
        <v>0</v>
      </c>
      <c r="EP263" s="10" t="b">
        <f t="shared" si="443"/>
        <v>0</v>
      </c>
      <c r="EQ263" s="10" t="b">
        <f t="shared" si="443"/>
        <v>0</v>
      </c>
    </row>
    <row r="264" spans="2:147" hidden="1" x14ac:dyDescent="0.3">
      <c r="B264" s="49"/>
      <c r="C264" s="49"/>
      <c r="D264" s="49"/>
      <c r="E264" s="49"/>
      <c r="F264" s="49"/>
      <c r="G264" s="49"/>
      <c r="H264" s="49"/>
      <c r="I264" s="49"/>
      <c r="J264" s="1">
        <v>47</v>
      </c>
      <c r="K264" s="10" t="b">
        <f t="shared" si="402"/>
        <v>0</v>
      </c>
      <c r="L264" s="10" t="b">
        <f t="shared" ref="L264:Y264" si="469">IF($AT86&gt;L$215,IF($AU86&lt;L$216,IF($AU87&gt;L$216,TRUE,FALSE),IF($AU87&lt;L$216,TRUE,FALSE)),FALSE)</f>
        <v>0</v>
      </c>
      <c r="M264" s="10" t="b">
        <f t="shared" si="469"/>
        <v>0</v>
      </c>
      <c r="N264" s="10" t="b">
        <f t="shared" si="469"/>
        <v>0</v>
      </c>
      <c r="O264" s="10" t="b">
        <f t="shared" si="469"/>
        <v>0</v>
      </c>
      <c r="P264" s="10" t="b">
        <f t="shared" si="469"/>
        <v>0</v>
      </c>
      <c r="Q264" s="10" t="b">
        <f t="shared" si="469"/>
        <v>0</v>
      </c>
      <c r="R264" s="10" t="b">
        <f t="shared" si="469"/>
        <v>0</v>
      </c>
      <c r="S264" s="10" t="b">
        <f t="shared" si="469"/>
        <v>0</v>
      </c>
      <c r="T264" s="10" t="b">
        <f t="shared" si="469"/>
        <v>0</v>
      </c>
      <c r="U264" s="10" t="b">
        <f t="shared" si="469"/>
        <v>0</v>
      </c>
      <c r="V264" s="10" t="b">
        <f t="shared" si="469"/>
        <v>0</v>
      </c>
      <c r="W264" s="10" t="b">
        <f t="shared" si="469"/>
        <v>0</v>
      </c>
      <c r="X264" s="10" t="b">
        <f t="shared" si="469"/>
        <v>0</v>
      </c>
      <c r="Y264" s="10" t="b">
        <f t="shared" si="469"/>
        <v>0</v>
      </c>
      <c r="Z264" s="10" t="b">
        <f t="shared" ref="Z264:BE264" si="470">IF(AND(Z$216&gt;MIN($AU86:$AU87), Z$216&lt;MAX($AU86:$AU87)),IF((($AT87-$AT86)/($AU87-$AU86)*(Z$216-$AU86)+$AT86)&lt;Z$215,TRUE,FALSE))</f>
        <v>0</v>
      </c>
      <c r="AA264" s="10" t="b">
        <f t="shared" si="470"/>
        <v>0</v>
      </c>
      <c r="AB264" s="10" t="b">
        <f t="shared" si="470"/>
        <v>0</v>
      </c>
      <c r="AC264" s="10" t="b">
        <f t="shared" si="470"/>
        <v>0</v>
      </c>
      <c r="AD264" s="10" t="b">
        <f t="shared" si="470"/>
        <v>0</v>
      </c>
      <c r="AE264" s="10" t="b">
        <f t="shared" si="470"/>
        <v>0</v>
      </c>
      <c r="AF264" s="10" t="b">
        <f t="shared" si="470"/>
        <v>0</v>
      </c>
      <c r="AG264" s="10" t="b">
        <f t="shared" si="470"/>
        <v>0</v>
      </c>
      <c r="AH264" s="10" t="b">
        <f t="shared" si="470"/>
        <v>0</v>
      </c>
      <c r="AI264" s="10" t="b">
        <f t="shared" si="470"/>
        <v>0</v>
      </c>
      <c r="AJ264" s="10" t="b">
        <f t="shared" si="470"/>
        <v>0</v>
      </c>
      <c r="AK264" s="10" t="b">
        <f t="shared" si="470"/>
        <v>0</v>
      </c>
      <c r="AL264" s="10" t="b">
        <f t="shared" si="470"/>
        <v>0</v>
      </c>
      <c r="AM264" s="10" t="b">
        <f t="shared" si="470"/>
        <v>0</v>
      </c>
      <c r="AN264" s="10" t="b">
        <f t="shared" si="470"/>
        <v>0</v>
      </c>
      <c r="AO264" s="10" t="b">
        <f t="shared" si="470"/>
        <v>0</v>
      </c>
      <c r="AP264" s="10" t="b">
        <f t="shared" si="470"/>
        <v>0</v>
      </c>
      <c r="AQ264" s="10" t="b">
        <f t="shared" si="470"/>
        <v>0</v>
      </c>
      <c r="AR264" s="10" t="b">
        <f t="shared" si="470"/>
        <v>0</v>
      </c>
      <c r="AS264" s="10" t="b">
        <f t="shared" si="470"/>
        <v>0</v>
      </c>
      <c r="AT264" s="10" t="b">
        <f t="shared" si="470"/>
        <v>0</v>
      </c>
      <c r="AU264" s="10" t="b">
        <f t="shared" si="470"/>
        <v>0</v>
      </c>
      <c r="AV264" s="10" t="b">
        <f t="shared" si="470"/>
        <v>0</v>
      </c>
      <c r="AW264" s="10" t="b">
        <f t="shared" si="470"/>
        <v>0</v>
      </c>
      <c r="AX264" s="10" t="b">
        <f t="shared" si="470"/>
        <v>0</v>
      </c>
      <c r="AY264" s="10" t="b">
        <f t="shared" si="470"/>
        <v>0</v>
      </c>
      <c r="AZ264" s="10" t="b">
        <f t="shared" si="470"/>
        <v>0</v>
      </c>
      <c r="BA264" s="10" t="b">
        <f t="shared" si="470"/>
        <v>0</v>
      </c>
      <c r="BB264" s="10" t="b">
        <f t="shared" si="470"/>
        <v>0</v>
      </c>
      <c r="BC264" s="10" t="b">
        <f t="shared" si="470"/>
        <v>0</v>
      </c>
      <c r="BD264" s="10" t="b">
        <f t="shared" si="470"/>
        <v>0</v>
      </c>
      <c r="BE264" s="10" t="b">
        <f t="shared" si="470"/>
        <v>0</v>
      </c>
      <c r="BF264" s="10" t="b">
        <f t="shared" ref="BF264:CH264" si="471">IF(AND(BF$216&gt;MIN($AU86:$AU87), BF$216&lt;MAX($AU86:$AU87)),IF((($AT87-$AT86)/($AU87-$AU86)*(BF$216-$AU86)+$AT86)&lt;BF$215,TRUE,FALSE))</f>
        <v>0</v>
      </c>
      <c r="BG264" s="10" t="b">
        <f t="shared" si="471"/>
        <v>0</v>
      </c>
      <c r="BH264" s="10" t="b">
        <f t="shared" si="471"/>
        <v>0</v>
      </c>
      <c r="BI264" s="10" t="b">
        <f t="shared" si="471"/>
        <v>0</v>
      </c>
      <c r="BJ264" s="10" t="b">
        <f t="shared" si="471"/>
        <v>0</v>
      </c>
      <c r="BK264" s="10" t="b">
        <f t="shared" si="471"/>
        <v>0</v>
      </c>
      <c r="BL264" s="10" t="b">
        <f t="shared" si="471"/>
        <v>0</v>
      </c>
      <c r="BM264" s="10" t="b">
        <f t="shared" si="471"/>
        <v>0</v>
      </c>
      <c r="BN264" s="10" t="b">
        <f t="shared" si="471"/>
        <v>0</v>
      </c>
      <c r="BO264" s="10" t="b">
        <f t="shared" si="471"/>
        <v>0</v>
      </c>
      <c r="BP264" s="10" t="b">
        <f t="shared" si="471"/>
        <v>0</v>
      </c>
      <c r="BQ264" s="10" t="b">
        <f t="shared" si="471"/>
        <v>0</v>
      </c>
      <c r="BR264" s="10" t="b">
        <f t="shared" si="471"/>
        <v>0</v>
      </c>
      <c r="BS264" s="10" t="b">
        <f t="shared" si="471"/>
        <v>0</v>
      </c>
      <c r="BT264" s="10" t="b">
        <f t="shared" si="471"/>
        <v>0</v>
      </c>
      <c r="BU264" s="10" t="b">
        <f t="shared" si="471"/>
        <v>0</v>
      </c>
      <c r="BV264" s="10" t="b">
        <f t="shared" si="471"/>
        <v>0</v>
      </c>
      <c r="BW264" s="10" t="b">
        <f t="shared" si="471"/>
        <v>0</v>
      </c>
      <c r="BX264" s="10" t="b">
        <f t="shared" si="471"/>
        <v>0</v>
      </c>
      <c r="BY264" s="10" t="b">
        <f t="shared" si="471"/>
        <v>0</v>
      </c>
      <c r="BZ264" s="10" t="b">
        <f t="shared" si="471"/>
        <v>0</v>
      </c>
      <c r="CA264" s="10" t="b">
        <f t="shared" si="471"/>
        <v>0</v>
      </c>
      <c r="CB264" s="10" t="b">
        <f t="shared" si="471"/>
        <v>0</v>
      </c>
      <c r="CC264" s="10" t="b">
        <f t="shared" si="471"/>
        <v>0</v>
      </c>
      <c r="CD264" s="10" t="b">
        <f t="shared" si="471"/>
        <v>0</v>
      </c>
      <c r="CE264" s="10" t="b">
        <f t="shared" si="471"/>
        <v>0</v>
      </c>
      <c r="CF264" s="10" t="b">
        <f t="shared" si="471"/>
        <v>0</v>
      </c>
      <c r="CG264" s="10" t="b">
        <f t="shared" si="471"/>
        <v>0</v>
      </c>
      <c r="CH264" s="10" t="b">
        <f t="shared" si="471"/>
        <v>0</v>
      </c>
      <c r="CI264" s="1">
        <f t="shared" si="236"/>
        <v>47</v>
      </c>
      <c r="CJ264" s="1">
        <f t="shared" si="237"/>
        <v>1</v>
      </c>
      <c r="CL264" s="10" t="b">
        <f t="shared" ref="CL264:DN264" si="472">IF(AND(CL$216&gt;MIN($AU86:$AU87), CL$216&lt;MAX($AU86:$AU87)),IF((($AT87-$AT86)/($AU87-$AU86)*(CL$216-$AU86)+$AT86)&lt;CL$215,TRUE,FALSE))</f>
        <v>0</v>
      </c>
      <c r="CM264" s="10" t="b">
        <f t="shared" si="472"/>
        <v>0</v>
      </c>
      <c r="CN264" s="10" t="b">
        <f t="shared" si="472"/>
        <v>0</v>
      </c>
      <c r="CO264" s="10" t="b">
        <f t="shared" si="472"/>
        <v>0</v>
      </c>
      <c r="CP264" s="10" t="b">
        <f t="shared" si="472"/>
        <v>0</v>
      </c>
      <c r="CQ264" s="10" t="b">
        <f t="shared" si="472"/>
        <v>0</v>
      </c>
      <c r="CR264" s="10" t="b">
        <f t="shared" si="472"/>
        <v>0</v>
      </c>
      <c r="CS264" s="10" t="b">
        <f t="shared" si="472"/>
        <v>0</v>
      </c>
      <c r="CT264" s="10" t="b">
        <f t="shared" si="472"/>
        <v>0</v>
      </c>
      <c r="CU264" s="10" t="b">
        <f t="shared" si="472"/>
        <v>0</v>
      </c>
      <c r="CV264" s="10" t="b">
        <f t="shared" si="472"/>
        <v>0</v>
      </c>
      <c r="CW264" s="10" t="b">
        <f t="shared" si="472"/>
        <v>0</v>
      </c>
      <c r="CX264" s="10" t="b">
        <f t="shared" si="472"/>
        <v>0</v>
      </c>
      <c r="CY264" s="10" t="b">
        <f t="shared" si="472"/>
        <v>0</v>
      </c>
      <c r="CZ264" s="10" t="b">
        <f t="shared" si="472"/>
        <v>0</v>
      </c>
      <c r="DA264" s="10" t="b">
        <f t="shared" si="472"/>
        <v>0</v>
      </c>
      <c r="DB264" s="10" t="b">
        <f t="shared" si="472"/>
        <v>0</v>
      </c>
      <c r="DC264" s="10" t="b">
        <f t="shared" si="472"/>
        <v>0</v>
      </c>
      <c r="DD264" s="10" t="b">
        <f t="shared" si="472"/>
        <v>0</v>
      </c>
      <c r="DE264" s="10" t="b">
        <f t="shared" si="472"/>
        <v>0</v>
      </c>
      <c r="DF264" s="10" t="b">
        <f t="shared" si="472"/>
        <v>0</v>
      </c>
      <c r="DG264" s="10" t="b">
        <f t="shared" si="472"/>
        <v>0</v>
      </c>
      <c r="DH264" s="10" t="b">
        <f t="shared" si="472"/>
        <v>0</v>
      </c>
      <c r="DI264" s="10" t="b">
        <f t="shared" si="472"/>
        <v>0</v>
      </c>
      <c r="DJ264" s="10" t="b">
        <f t="shared" si="472"/>
        <v>0</v>
      </c>
      <c r="DK264" s="10" t="b">
        <f t="shared" si="472"/>
        <v>0</v>
      </c>
      <c r="DL264" s="10" t="b">
        <f t="shared" si="472"/>
        <v>0</v>
      </c>
      <c r="DM264" s="10" t="b">
        <f t="shared" si="472"/>
        <v>0</v>
      </c>
      <c r="DN264" s="10" t="b">
        <f t="shared" si="472"/>
        <v>0</v>
      </c>
      <c r="DR264" s="10" t="b">
        <f t="shared" ref="DR264:EL264" si="473">IF(AND(DR$216&gt;MIN($AY86:$AY87), DR$216&lt;MAX($AY86:$AY87)),IF((($AX87-$AX86)/($AY87-$AY86)*(DR$216-$AY86)+$AX86)&lt;DR$215,TRUE,FALSE))</f>
        <v>0</v>
      </c>
      <c r="DS264" s="10" t="b">
        <f t="shared" si="473"/>
        <v>0</v>
      </c>
      <c r="DT264" s="10" t="b">
        <f t="shared" si="473"/>
        <v>0</v>
      </c>
      <c r="DU264" s="10" t="b">
        <f t="shared" si="473"/>
        <v>0</v>
      </c>
      <c r="DV264" s="10" t="b">
        <f t="shared" si="473"/>
        <v>0</v>
      </c>
      <c r="DW264" s="10" t="b">
        <f t="shared" si="473"/>
        <v>0</v>
      </c>
      <c r="DX264" s="10" t="b">
        <f t="shared" si="473"/>
        <v>0</v>
      </c>
      <c r="DY264" s="10" t="b">
        <f t="shared" si="473"/>
        <v>0</v>
      </c>
      <c r="DZ264" s="10" t="b">
        <f t="shared" si="473"/>
        <v>0</v>
      </c>
      <c r="EA264" s="10" t="b">
        <f t="shared" si="473"/>
        <v>0</v>
      </c>
      <c r="EB264" s="10" t="b">
        <f t="shared" si="473"/>
        <v>0</v>
      </c>
      <c r="EC264" s="10" t="b">
        <f t="shared" si="473"/>
        <v>0</v>
      </c>
      <c r="ED264" s="10" t="b">
        <f t="shared" si="473"/>
        <v>0</v>
      </c>
      <c r="EE264" s="10" t="b">
        <f t="shared" si="473"/>
        <v>0</v>
      </c>
      <c r="EF264" s="10" t="b">
        <f t="shared" si="473"/>
        <v>0</v>
      </c>
      <c r="EG264" s="10" t="b">
        <f t="shared" si="473"/>
        <v>0</v>
      </c>
      <c r="EH264" s="10" t="b">
        <f t="shared" si="473"/>
        <v>0</v>
      </c>
      <c r="EI264" s="10" t="b">
        <f t="shared" si="473"/>
        <v>0</v>
      </c>
      <c r="EJ264" s="10" t="b">
        <f t="shared" si="473"/>
        <v>0</v>
      </c>
      <c r="EK264" s="10" t="b">
        <f t="shared" si="473"/>
        <v>0</v>
      </c>
      <c r="EL264" s="10" t="b">
        <f t="shared" si="473"/>
        <v>0</v>
      </c>
      <c r="EM264" s="10" t="b">
        <f t="shared" si="443"/>
        <v>0</v>
      </c>
      <c r="EN264" s="10" t="b">
        <f t="shared" si="443"/>
        <v>0</v>
      </c>
      <c r="EO264" s="10" t="b">
        <f t="shared" si="443"/>
        <v>0</v>
      </c>
      <c r="EP264" s="10" t="b">
        <f t="shared" si="443"/>
        <v>0</v>
      </c>
      <c r="EQ264" s="10" t="b">
        <f t="shared" si="443"/>
        <v>0</v>
      </c>
    </row>
    <row r="265" spans="2:147" hidden="1" x14ac:dyDescent="0.3">
      <c r="B265" s="49"/>
      <c r="C265" s="49"/>
      <c r="D265" s="49"/>
      <c r="E265" s="49"/>
      <c r="F265" s="49"/>
      <c r="G265" s="49"/>
      <c r="H265" s="49"/>
      <c r="I265" s="49"/>
      <c r="J265" s="1">
        <v>48</v>
      </c>
      <c r="K265" s="10" t="b">
        <f t="shared" si="402"/>
        <v>0</v>
      </c>
      <c r="L265" s="10" t="b">
        <f t="shared" ref="L265:Y265" si="474">IF($AT87&gt;L$215,IF($AU87&lt;L$216,IF($AU88&gt;L$216,TRUE,FALSE),IF($AU88&lt;L$216,TRUE,FALSE)),FALSE)</f>
        <v>0</v>
      </c>
      <c r="M265" s="10" t="b">
        <f t="shared" si="474"/>
        <v>0</v>
      </c>
      <c r="N265" s="10" t="b">
        <f t="shared" si="474"/>
        <v>0</v>
      </c>
      <c r="O265" s="10" t="b">
        <f t="shared" si="474"/>
        <v>0</v>
      </c>
      <c r="P265" s="10" t="b">
        <f t="shared" si="474"/>
        <v>0</v>
      </c>
      <c r="Q265" s="10" t="b">
        <f t="shared" si="474"/>
        <v>0</v>
      </c>
      <c r="R265" s="10" t="b">
        <f t="shared" si="474"/>
        <v>0</v>
      </c>
      <c r="S265" s="10" t="b">
        <f t="shared" si="474"/>
        <v>0</v>
      </c>
      <c r="T265" s="10" t="b">
        <f t="shared" si="474"/>
        <v>0</v>
      </c>
      <c r="U265" s="10" t="b">
        <f t="shared" si="474"/>
        <v>0</v>
      </c>
      <c r="V265" s="10" t="b">
        <f t="shared" si="474"/>
        <v>0</v>
      </c>
      <c r="W265" s="10" t="b">
        <f t="shared" si="474"/>
        <v>0</v>
      </c>
      <c r="X265" s="10" t="b">
        <f t="shared" si="474"/>
        <v>0</v>
      </c>
      <c r="Y265" s="10" t="b">
        <f t="shared" si="474"/>
        <v>0</v>
      </c>
      <c r="Z265" s="10" t="b">
        <f t="shared" ref="Z265:BE265" si="475">IF(AND(Z$216&gt;MIN($AU87:$AU88), Z$216&lt;MAX($AU87:$AU88)),IF((($AT88-$AT87)/($AU88-$AU87)*(Z$216-$AU87)+$AT87)&lt;Z$215,TRUE,FALSE))</f>
        <v>0</v>
      </c>
      <c r="AA265" s="10" t="b">
        <f t="shared" si="475"/>
        <v>0</v>
      </c>
      <c r="AB265" s="10" t="b">
        <f t="shared" si="475"/>
        <v>0</v>
      </c>
      <c r="AC265" s="10" t="b">
        <f t="shared" si="475"/>
        <v>0</v>
      </c>
      <c r="AD265" s="10" t="b">
        <f t="shared" si="475"/>
        <v>0</v>
      </c>
      <c r="AE265" s="10" t="b">
        <f t="shared" si="475"/>
        <v>0</v>
      </c>
      <c r="AF265" s="10" t="b">
        <f t="shared" si="475"/>
        <v>0</v>
      </c>
      <c r="AG265" s="10" t="b">
        <f t="shared" si="475"/>
        <v>0</v>
      </c>
      <c r="AH265" s="10" t="b">
        <f t="shared" si="475"/>
        <v>0</v>
      </c>
      <c r="AI265" s="10" t="b">
        <f t="shared" si="475"/>
        <v>0</v>
      </c>
      <c r="AJ265" s="10" t="b">
        <f t="shared" si="475"/>
        <v>0</v>
      </c>
      <c r="AK265" s="10" t="b">
        <f t="shared" si="475"/>
        <v>0</v>
      </c>
      <c r="AL265" s="10" t="b">
        <f t="shared" si="475"/>
        <v>0</v>
      </c>
      <c r="AM265" s="10" t="b">
        <f t="shared" si="475"/>
        <v>0</v>
      </c>
      <c r="AN265" s="10" t="b">
        <f t="shared" si="475"/>
        <v>0</v>
      </c>
      <c r="AO265" s="10" t="b">
        <f t="shared" si="475"/>
        <v>0</v>
      </c>
      <c r="AP265" s="10" t="b">
        <f t="shared" si="475"/>
        <v>0</v>
      </c>
      <c r="AQ265" s="10" t="b">
        <f t="shared" si="475"/>
        <v>0</v>
      </c>
      <c r="AR265" s="10" t="b">
        <f t="shared" si="475"/>
        <v>0</v>
      </c>
      <c r="AS265" s="10" t="b">
        <f t="shared" si="475"/>
        <v>0</v>
      </c>
      <c r="AT265" s="10" t="b">
        <f t="shared" si="475"/>
        <v>0</v>
      </c>
      <c r="AU265" s="10" t="b">
        <f t="shared" si="475"/>
        <v>0</v>
      </c>
      <c r="AV265" s="10" t="b">
        <f t="shared" si="475"/>
        <v>0</v>
      </c>
      <c r="AW265" s="10" t="b">
        <f t="shared" si="475"/>
        <v>0</v>
      </c>
      <c r="AX265" s="10" t="b">
        <f t="shared" si="475"/>
        <v>0</v>
      </c>
      <c r="AY265" s="10" t="b">
        <f t="shared" si="475"/>
        <v>0</v>
      </c>
      <c r="AZ265" s="10" t="b">
        <f t="shared" si="475"/>
        <v>0</v>
      </c>
      <c r="BA265" s="10" t="b">
        <f t="shared" si="475"/>
        <v>0</v>
      </c>
      <c r="BB265" s="10" t="b">
        <f t="shared" si="475"/>
        <v>0</v>
      </c>
      <c r="BC265" s="10" t="b">
        <f t="shared" si="475"/>
        <v>0</v>
      </c>
      <c r="BD265" s="10" t="b">
        <f t="shared" si="475"/>
        <v>0</v>
      </c>
      <c r="BE265" s="10" t="b">
        <f t="shared" si="475"/>
        <v>0</v>
      </c>
      <c r="BF265" s="10" t="b">
        <f t="shared" ref="BF265:CH265" si="476">IF(AND(BF$216&gt;MIN($AU87:$AU88), BF$216&lt;MAX($AU87:$AU88)),IF((($AT88-$AT87)/($AU88-$AU87)*(BF$216-$AU87)+$AT87)&lt;BF$215,TRUE,FALSE))</f>
        <v>0</v>
      </c>
      <c r="BG265" s="10" t="b">
        <f t="shared" si="476"/>
        <v>0</v>
      </c>
      <c r="BH265" s="10" t="b">
        <f t="shared" si="476"/>
        <v>0</v>
      </c>
      <c r="BI265" s="10" t="b">
        <f t="shared" si="476"/>
        <v>0</v>
      </c>
      <c r="BJ265" s="10" t="b">
        <f t="shared" si="476"/>
        <v>0</v>
      </c>
      <c r="BK265" s="10" t="b">
        <f t="shared" si="476"/>
        <v>0</v>
      </c>
      <c r="BL265" s="10" t="b">
        <f t="shared" si="476"/>
        <v>0</v>
      </c>
      <c r="BM265" s="10" t="b">
        <f t="shared" si="476"/>
        <v>0</v>
      </c>
      <c r="BN265" s="10" t="b">
        <f t="shared" si="476"/>
        <v>0</v>
      </c>
      <c r="BO265" s="10" t="b">
        <f t="shared" si="476"/>
        <v>0</v>
      </c>
      <c r="BP265" s="10" t="b">
        <f t="shared" si="476"/>
        <v>0</v>
      </c>
      <c r="BQ265" s="10" t="b">
        <f t="shared" si="476"/>
        <v>0</v>
      </c>
      <c r="BR265" s="10" t="b">
        <f t="shared" si="476"/>
        <v>0</v>
      </c>
      <c r="BS265" s="10" t="b">
        <f t="shared" si="476"/>
        <v>0</v>
      </c>
      <c r="BT265" s="10" t="b">
        <f t="shared" si="476"/>
        <v>0</v>
      </c>
      <c r="BU265" s="10" t="b">
        <f t="shared" si="476"/>
        <v>0</v>
      </c>
      <c r="BV265" s="10" t="b">
        <f t="shared" si="476"/>
        <v>0</v>
      </c>
      <c r="BW265" s="10" t="b">
        <f t="shared" si="476"/>
        <v>0</v>
      </c>
      <c r="BX265" s="10" t="b">
        <f t="shared" si="476"/>
        <v>0</v>
      </c>
      <c r="BY265" s="10" t="b">
        <f t="shared" si="476"/>
        <v>0</v>
      </c>
      <c r="BZ265" s="10" t="b">
        <f t="shared" si="476"/>
        <v>0</v>
      </c>
      <c r="CA265" s="10" t="b">
        <f t="shared" si="476"/>
        <v>0</v>
      </c>
      <c r="CB265" s="10" t="b">
        <f t="shared" si="476"/>
        <v>0</v>
      </c>
      <c r="CC265" s="10" t="b">
        <f t="shared" si="476"/>
        <v>0</v>
      </c>
      <c r="CD265" s="10" t="b">
        <f t="shared" si="476"/>
        <v>0</v>
      </c>
      <c r="CE265" s="10" t="b">
        <f t="shared" si="476"/>
        <v>0</v>
      </c>
      <c r="CF265" s="10" t="b">
        <f t="shared" si="476"/>
        <v>0</v>
      </c>
      <c r="CG265" s="10" t="b">
        <f t="shared" si="476"/>
        <v>0</v>
      </c>
      <c r="CH265" s="10" t="b">
        <f t="shared" si="476"/>
        <v>0</v>
      </c>
      <c r="CI265" s="1">
        <f t="shared" si="236"/>
        <v>48</v>
      </c>
      <c r="CJ265" s="1">
        <f t="shared" si="237"/>
        <v>1</v>
      </c>
      <c r="CL265" s="10" t="b">
        <f t="shared" ref="CL265:DN265" si="477">IF(AND(CL$216&gt;MIN($AU87:$AU88), CL$216&lt;MAX($AU87:$AU88)),IF((($AT88-$AT87)/($AU88-$AU87)*(CL$216-$AU87)+$AT87)&lt;CL$215,TRUE,FALSE))</f>
        <v>0</v>
      </c>
      <c r="CM265" s="10" t="b">
        <f t="shared" si="477"/>
        <v>0</v>
      </c>
      <c r="CN265" s="10" t="b">
        <f t="shared" si="477"/>
        <v>0</v>
      </c>
      <c r="CO265" s="10" t="b">
        <f t="shared" si="477"/>
        <v>0</v>
      </c>
      <c r="CP265" s="10" t="b">
        <f t="shared" si="477"/>
        <v>0</v>
      </c>
      <c r="CQ265" s="10" t="b">
        <f t="shared" si="477"/>
        <v>0</v>
      </c>
      <c r="CR265" s="10" t="b">
        <f t="shared" si="477"/>
        <v>0</v>
      </c>
      <c r="CS265" s="10" t="b">
        <f t="shared" si="477"/>
        <v>0</v>
      </c>
      <c r="CT265" s="10" t="b">
        <f t="shared" si="477"/>
        <v>0</v>
      </c>
      <c r="CU265" s="10" t="b">
        <f t="shared" si="477"/>
        <v>0</v>
      </c>
      <c r="CV265" s="10" t="b">
        <f t="shared" si="477"/>
        <v>0</v>
      </c>
      <c r="CW265" s="10" t="b">
        <f t="shared" si="477"/>
        <v>0</v>
      </c>
      <c r="CX265" s="10" t="b">
        <f t="shared" si="477"/>
        <v>0</v>
      </c>
      <c r="CY265" s="10" t="b">
        <f t="shared" si="477"/>
        <v>0</v>
      </c>
      <c r="CZ265" s="10" t="b">
        <f t="shared" si="477"/>
        <v>0</v>
      </c>
      <c r="DA265" s="10" t="b">
        <f t="shared" si="477"/>
        <v>0</v>
      </c>
      <c r="DB265" s="10" t="b">
        <f t="shared" si="477"/>
        <v>0</v>
      </c>
      <c r="DC265" s="10" t="b">
        <f t="shared" si="477"/>
        <v>0</v>
      </c>
      <c r="DD265" s="10" t="b">
        <f t="shared" si="477"/>
        <v>0</v>
      </c>
      <c r="DE265" s="10" t="b">
        <f t="shared" si="477"/>
        <v>0</v>
      </c>
      <c r="DF265" s="10" t="b">
        <f t="shared" si="477"/>
        <v>0</v>
      </c>
      <c r="DG265" s="10" t="b">
        <f t="shared" si="477"/>
        <v>0</v>
      </c>
      <c r="DH265" s="10" t="b">
        <f t="shared" si="477"/>
        <v>0</v>
      </c>
      <c r="DI265" s="10" t="b">
        <f t="shared" si="477"/>
        <v>0</v>
      </c>
      <c r="DJ265" s="10" t="b">
        <f t="shared" si="477"/>
        <v>0</v>
      </c>
      <c r="DK265" s="10" t="b">
        <f t="shared" si="477"/>
        <v>0</v>
      </c>
      <c r="DL265" s="10" t="b">
        <f t="shared" si="477"/>
        <v>0</v>
      </c>
      <c r="DM265" s="10" t="b">
        <f t="shared" si="477"/>
        <v>0</v>
      </c>
      <c r="DN265" s="10" t="b">
        <f t="shared" si="477"/>
        <v>0</v>
      </c>
      <c r="DR265" s="10" t="b">
        <f t="shared" ref="DR265:EL265" si="478">IF(AND(DR$216&gt;MIN($AY87:$AY88), DR$216&lt;MAX($AY87:$AY88)),IF((($AX88-$AX87)/($AY88-$AY87)*(DR$216-$AY87)+$AX87)&lt;DR$215,TRUE,FALSE))</f>
        <v>0</v>
      </c>
      <c r="DS265" s="10" t="b">
        <f t="shared" si="478"/>
        <v>0</v>
      </c>
      <c r="DT265" s="10" t="b">
        <f t="shared" si="478"/>
        <v>0</v>
      </c>
      <c r="DU265" s="10" t="b">
        <f t="shared" si="478"/>
        <v>0</v>
      </c>
      <c r="DV265" s="10" t="b">
        <f t="shared" si="478"/>
        <v>0</v>
      </c>
      <c r="DW265" s="10" t="b">
        <f t="shared" si="478"/>
        <v>0</v>
      </c>
      <c r="DX265" s="10" t="b">
        <f t="shared" si="478"/>
        <v>0</v>
      </c>
      <c r="DY265" s="10" t="b">
        <f t="shared" si="478"/>
        <v>0</v>
      </c>
      <c r="DZ265" s="10" t="b">
        <f t="shared" si="478"/>
        <v>0</v>
      </c>
      <c r="EA265" s="10" t="b">
        <f t="shared" si="478"/>
        <v>0</v>
      </c>
      <c r="EB265" s="10" t="b">
        <f t="shared" si="478"/>
        <v>0</v>
      </c>
      <c r="EC265" s="10" t="b">
        <f t="shared" si="478"/>
        <v>0</v>
      </c>
      <c r="ED265" s="10" t="b">
        <f t="shared" si="478"/>
        <v>0</v>
      </c>
      <c r="EE265" s="10" t="b">
        <f t="shared" si="478"/>
        <v>0</v>
      </c>
      <c r="EF265" s="10" t="b">
        <f t="shared" si="478"/>
        <v>0</v>
      </c>
      <c r="EG265" s="10" t="b">
        <f t="shared" si="478"/>
        <v>0</v>
      </c>
      <c r="EH265" s="10" t="b">
        <f t="shared" si="478"/>
        <v>0</v>
      </c>
      <c r="EI265" s="10" t="b">
        <f t="shared" si="478"/>
        <v>0</v>
      </c>
      <c r="EJ265" s="10" t="b">
        <f t="shared" si="478"/>
        <v>0</v>
      </c>
      <c r="EK265" s="10" t="b">
        <f t="shared" si="478"/>
        <v>0</v>
      </c>
      <c r="EL265" s="10" t="b">
        <f t="shared" si="478"/>
        <v>0</v>
      </c>
      <c r="EM265" s="10" t="b">
        <f t="shared" si="443"/>
        <v>0</v>
      </c>
      <c r="EN265" s="10" t="b">
        <f t="shared" si="443"/>
        <v>0</v>
      </c>
      <c r="EO265" s="10" t="b">
        <f t="shared" si="443"/>
        <v>0</v>
      </c>
      <c r="EP265" s="10" t="b">
        <f t="shared" si="443"/>
        <v>0</v>
      </c>
      <c r="EQ265" s="10" t="b">
        <f t="shared" si="443"/>
        <v>0</v>
      </c>
    </row>
    <row r="266" spans="2:147" hidden="1" x14ac:dyDescent="0.3">
      <c r="B266" s="49"/>
      <c r="C266" s="49"/>
      <c r="D266" s="49"/>
      <c r="E266" s="49"/>
      <c r="F266" s="49"/>
      <c r="G266" s="49"/>
      <c r="H266" s="49"/>
      <c r="I266" s="49"/>
      <c r="J266" s="1">
        <v>49</v>
      </c>
      <c r="K266" s="10" t="b">
        <f t="shared" si="402"/>
        <v>0</v>
      </c>
      <c r="L266" s="10" t="b">
        <f t="shared" ref="L266:Y266" si="479">IF($AT88&gt;L$215,IF($AU88&lt;L$216,IF($AU89&gt;L$216,TRUE,FALSE),IF($AU89&lt;L$216,TRUE,FALSE)),FALSE)</f>
        <v>0</v>
      </c>
      <c r="M266" s="10" t="b">
        <f t="shared" si="479"/>
        <v>0</v>
      </c>
      <c r="N266" s="10" t="b">
        <f t="shared" si="479"/>
        <v>0</v>
      </c>
      <c r="O266" s="10" t="b">
        <f t="shared" si="479"/>
        <v>0</v>
      </c>
      <c r="P266" s="10" t="b">
        <f t="shared" si="479"/>
        <v>0</v>
      </c>
      <c r="Q266" s="10" t="b">
        <f t="shared" si="479"/>
        <v>0</v>
      </c>
      <c r="R266" s="10" t="b">
        <f t="shared" si="479"/>
        <v>0</v>
      </c>
      <c r="S266" s="10" t="b">
        <f t="shared" si="479"/>
        <v>0</v>
      </c>
      <c r="T266" s="10" t="b">
        <f t="shared" si="479"/>
        <v>0</v>
      </c>
      <c r="U266" s="10" t="b">
        <f t="shared" si="479"/>
        <v>0</v>
      </c>
      <c r="V266" s="10" t="b">
        <f t="shared" si="479"/>
        <v>0</v>
      </c>
      <c r="W266" s="10" t="b">
        <f t="shared" si="479"/>
        <v>0</v>
      </c>
      <c r="X266" s="10" t="b">
        <f t="shared" si="479"/>
        <v>0</v>
      </c>
      <c r="Y266" s="10" t="b">
        <f t="shared" si="479"/>
        <v>0</v>
      </c>
      <c r="Z266" s="10" t="b">
        <f t="shared" ref="Z266:BE266" si="480">IF(AND(Z$216&gt;MIN($AU88:$AU89), Z$216&lt;MAX($AU88:$AU89)),IF((($AT89-$AT88)/($AU89-$AU88)*(Z$216-$AU88)+$AT88)&lt;Z$215,TRUE,FALSE))</f>
        <v>0</v>
      </c>
      <c r="AA266" s="10" t="b">
        <f t="shared" si="480"/>
        <v>0</v>
      </c>
      <c r="AB266" s="10" t="b">
        <f t="shared" si="480"/>
        <v>0</v>
      </c>
      <c r="AC266" s="10" t="b">
        <f t="shared" si="480"/>
        <v>0</v>
      </c>
      <c r="AD266" s="10" t="b">
        <f t="shared" si="480"/>
        <v>0</v>
      </c>
      <c r="AE266" s="10" t="b">
        <f t="shared" si="480"/>
        <v>0</v>
      </c>
      <c r="AF266" s="10" t="b">
        <f t="shared" si="480"/>
        <v>0</v>
      </c>
      <c r="AG266" s="10" t="b">
        <f t="shared" si="480"/>
        <v>0</v>
      </c>
      <c r="AH266" s="10" t="b">
        <f t="shared" si="480"/>
        <v>0</v>
      </c>
      <c r="AI266" s="10" t="b">
        <f t="shared" si="480"/>
        <v>0</v>
      </c>
      <c r="AJ266" s="10" t="b">
        <f t="shared" si="480"/>
        <v>0</v>
      </c>
      <c r="AK266" s="10" t="b">
        <f t="shared" si="480"/>
        <v>0</v>
      </c>
      <c r="AL266" s="10" t="b">
        <f t="shared" si="480"/>
        <v>0</v>
      </c>
      <c r="AM266" s="10" t="b">
        <f t="shared" si="480"/>
        <v>0</v>
      </c>
      <c r="AN266" s="10" t="b">
        <f t="shared" si="480"/>
        <v>0</v>
      </c>
      <c r="AO266" s="10" t="b">
        <f t="shared" si="480"/>
        <v>0</v>
      </c>
      <c r="AP266" s="10" t="b">
        <f t="shared" si="480"/>
        <v>0</v>
      </c>
      <c r="AQ266" s="10" t="b">
        <f t="shared" si="480"/>
        <v>0</v>
      </c>
      <c r="AR266" s="10" t="b">
        <f t="shared" si="480"/>
        <v>0</v>
      </c>
      <c r="AS266" s="10" t="b">
        <f t="shared" si="480"/>
        <v>0</v>
      </c>
      <c r="AT266" s="10" t="b">
        <f t="shared" si="480"/>
        <v>0</v>
      </c>
      <c r="AU266" s="10" t="b">
        <f t="shared" si="480"/>
        <v>0</v>
      </c>
      <c r="AV266" s="10" t="b">
        <f t="shared" si="480"/>
        <v>0</v>
      </c>
      <c r="AW266" s="10" t="b">
        <f t="shared" si="480"/>
        <v>0</v>
      </c>
      <c r="AX266" s="10" t="b">
        <f t="shared" si="480"/>
        <v>0</v>
      </c>
      <c r="AY266" s="10" t="b">
        <f t="shared" si="480"/>
        <v>0</v>
      </c>
      <c r="AZ266" s="10" t="b">
        <f t="shared" si="480"/>
        <v>0</v>
      </c>
      <c r="BA266" s="10" t="b">
        <f t="shared" si="480"/>
        <v>0</v>
      </c>
      <c r="BB266" s="10" t="b">
        <f t="shared" si="480"/>
        <v>0</v>
      </c>
      <c r="BC266" s="10" t="b">
        <f t="shared" si="480"/>
        <v>0</v>
      </c>
      <c r="BD266" s="10" t="b">
        <f t="shared" si="480"/>
        <v>0</v>
      </c>
      <c r="BE266" s="10" t="b">
        <f t="shared" si="480"/>
        <v>0</v>
      </c>
      <c r="BF266" s="10" t="b">
        <f t="shared" ref="BF266:CH266" si="481">IF(AND(BF$216&gt;MIN($AU88:$AU89), BF$216&lt;MAX($AU88:$AU89)),IF((($AT89-$AT88)/($AU89-$AU88)*(BF$216-$AU88)+$AT88)&lt;BF$215,TRUE,FALSE))</f>
        <v>0</v>
      </c>
      <c r="BG266" s="10" t="b">
        <f t="shared" si="481"/>
        <v>0</v>
      </c>
      <c r="BH266" s="10" t="b">
        <f t="shared" si="481"/>
        <v>0</v>
      </c>
      <c r="BI266" s="10" t="b">
        <f t="shared" si="481"/>
        <v>0</v>
      </c>
      <c r="BJ266" s="10" t="b">
        <f t="shared" si="481"/>
        <v>0</v>
      </c>
      <c r="BK266" s="10" t="b">
        <f t="shared" si="481"/>
        <v>0</v>
      </c>
      <c r="BL266" s="10" t="b">
        <f t="shared" si="481"/>
        <v>0</v>
      </c>
      <c r="BM266" s="10" t="b">
        <f t="shared" si="481"/>
        <v>0</v>
      </c>
      <c r="BN266" s="10" t="b">
        <f t="shared" si="481"/>
        <v>0</v>
      </c>
      <c r="BO266" s="10" t="b">
        <f t="shared" si="481"/>
        <v>0</v>
      </c>
      <c r="BP266" s="10" t="b">
        <f t="shared" si="481"/>
        <v>0</v>
      </c>
      <c r="BQ266" s="10" t="b">
        <f t="shared" si="481"/>
        <v>0</v>
      </c>
      <c r="BR266" s="10" t="b">
        <f t="shared" si="481"/>
        <v>0</v>
      </c>
      <c r="BS266" s="10" t="b">
        <f t="shared" si="481"/>
        <v>0</v>
      </c>
      <c r="BT266" s="10" t="b">
        <f t="shared" si="481"/>
        <v>0</v>
      </c>
      <c r="BU266" s="10" t="b">
        <f t="shared" si="481"/>
        <v>0</v>
      </c>
      <c r="BV266" s="10" t="b">
        <f t="shared" si="481"/>
        <v>0</v>
      </c>
      <c r="BW266" s="10" t="b">
        <f t="shared" si="481"/>
        <v>0</v>
      </c>
      <c r="BX266" s="10" t="b">
        <f t="shared" si="481"/>
        <v>0</v>
      </c>
      <c r="BY266" s="10" t="b">
        <f t="shared" si="481"/>
        <v>0</v>
      </c>
      <c r="BZ266" s="10" t="b">
        <f t="shared" si="481"/>
        <v>0</v>
      </c>
      <c r="CA266" s="10" t="b">
        <f t="shared" si="481"/>
        <v>0</v>
      </c>
      <c r="CB266" s="10" t="b">
        <f t="shared" si="481"/>
        <v>0</v>
      </c>
      <c r="CC266" s="10" t="b">
        <f t="shared" si="481"/>
        <v>0</v>
      </c>
      <c r="CD266" s="10" t="b">
        <f t="shared" si="481"/>
        <v>0</v>
      </c>
      <c r="CE266" s="10" t="b">
        <f t="shared" si="481"/>
        <v>0</v>
      </c>
      <c r="CF266" s="10" t="b">
        <f t="shared" si="481"/>
        <v>0</v>
      </c>
      <c r="CG266" s="10" t="b">
        <f t="shared" si="481"/>
        <v>0</v>
      </c>
      <c r="CH266" s="10" t="b">
        <f t="shared" si="481"/>
        <v>0</v>
      </c>
      <c r="CI266" s="1">
        <f t="shared" si="236"/>
        <v>49</v>
      </c>
      <c r="CJ266" s="1">
        <f t="shared" si="237"/>
        <v>1</v>
      </c>
      <c r="CL266" s="10" t="b">
        <f t="shared" ref="CL266:DN266" si="482">IF(AND(CL$216&gt;MIN($AU88:$AU89), CL$216&lt;MAX($AU88:$AU89)),IF((($AT89-$AT88)/($AU89-$AU88)*(CL$216-$AU88)+$AT88)&lt;CL$215,TRUE,FALSE))</f>
        <v>0</v>
      </c>
      <c r="CM266" s="10" t="b">
        <f t="shared" si="482"/>
        <v>0</v>
      </c>
      <c r="CN266" s="10" t="b">
        <f t="shared" si="482"/>
        <v>0</v>
      </c>
      <c r="CO266" s="10" t="b">
        <f t="shared" si="482"/>
        <v>0</v>
      </c>
      <c r="CP266" s="10" t="b">
        <f t="shared" si="482"/>
        <v>0</v>
      </c>
      <c r="CQ266" s="10" t="b">
        <f t="shared" si="482"/>
        <v>0</v>
      </c>
      <c r="CR266" s="10" t="b">
        <f t="shared" si="482"/>
        <v>0</v>
      </c>
      <c r="CS266" s="10" t="b">
        <f t="shared" si="482"/>
        <v>0</v>
      </c>
      <c r="CT266" s="10" t="b">
        <f t="shared" si="482"/>
        <v>0</v>
      </c>
      <c r="CU266" s="10" t="b">
        <f t="shared" si="482"/>
        <v>0</v>
      </c>
      <c r="CV266" s="10" t="b">
        <f t="shared" si="482"/>
        <v>0</v>
      </c>
      <c r="CW266" s="10" t="b">
        <f t="shared" si="482"/>
        <v>0</v>
      </c>
      <c r="CX266" s="10" t="b">
        <f t="shared" si="482"/>
        <v>0</v>
      </c>
      <c r="CY266" s="10" t="b">
        <f t="shared" si="482"/>
        <v>0</v>
      </c>
      <c r="CZ266" s="10" t="b">
        <f t="shared" si="482"/>
        <v>0</v>
      </c>
      <c r="DA266" s="10" t="b">
        <f t="shared" si="482"/>
        <v>0</v>
      </c>
      <c r="DB266" s="10" t="b">
        <f t="shared" si="482"/>
        <v>0</v>
      </c>
      <c r="DC266" s="10" t="b">
        <f t="shared" si="482"/>
        <v>0</v>
      </c>
      <c r="DD266" s="10" t="b">
        <f t="shared" si="482"/>
        <v>0</v>
      </c>
      <c r="DE266" s="10" t="b">
        <f t="shared" si="482"/>
        <v>0</v>
      </c>
      <c r="DF266" s="10" t="b">
        <f t="shared" si="482"/>
        <v>0</v>
      </c>
      <c r="DG266" s="10" t="b">
        <f t="shared" si="482"/>
        <v>0</v>
      </c>
      <c r="DH266" s="10" t="b">
        <f t="shared" si="482"/>
        <v>0</v>
      </c>
      <c r="DI266" s="10" t="b">
        <f t="shared" si="482"/>
        <v>0</v>
      </c>
      <c r="DJ266" s="10" t="b">
        <f t="shared" si="482"/>
        <v>0</v>
      </c>
      <c r="DK266" s="10" t="b">
        <f t="shared" si="482"/>
        <v>0</v>
      </c>
      <c r="DL266" s="10" t="b">
        <f t="shared" si="482"/>
        <v>0</v>
      </c>
      <c r="DM266" s="10" t="b">
        <f t="shared" si="482"/>
        <v>0</v>
      </c>
      <c r="DN266" s="10" t="b">
        <f t="shared" si="482"/>
        <v>0</v>
      </c>
      <c r="DR266" s="10" t="b">
        <f t="shared" ref="DR266:EL266" si="483">IF(AND(DR$216&gt;MIN($AY88:$AY89), DR$216&lt;MAX($AY88:$AY89)),IF((($AX89-$AX88)/($AY89-$AY88)*(DR$216-$AY88)+$AX88)&lt;DR$215,TRUE,FALSE))</f>
        <v>0</v>
      </c>
      <c r="DS266" s="10" t="b">
        <f t="shared" si="483"/>
        <v>0</v>
      </c>
      <c r="DT266" s="10" t="b">
        <f t="shared" si="483"/>
        <v>0</v>
      </c>
      <c r="DU266" s="10" t="b">
        <f t="shared" si="483"/>
        <v>0</v>
      </c>
      <c r="DV266" s="10" t="b">
        <f t="shared" si="483"/>
        <v>0</v>
      </c>
      <c r="DW266" s="10" t="b">
        <f t="shared" si="483"/>
        <v>0</v>
      </c>
      <c r="DX266" s="10" t="b">
        <f t="shared" si="483"/>
        <v>0</v>
      </c>
      <c r="DY266" s="10" t="b">
        <f t="shared" si="483"/>
        <v>0</v>
      </c>
      <c r="DZ266" s="10" t="b">
        <f t="shared" si="483"/>
        <v>0</v>
      </c>
      <c r="EA266" s="10" t="b">
        <f t="shared" si="483"/>
        <v>0</v>
      </c>
      <c r="EB266" s="10" t="b">
        <f t="shared" si="483"/>
        <v>0</v>
      </c>
      <c r="EC266" s="10" t="b">
        <f t="shared" si="483"/>
        <v>0</v>
      </c>
      <c r="ED266" s="10" t="b">
        <f t="shared" si="483"/>
        <v>0</v>
      </c>
      <c r="EE266" s="10" t="b">
        <f t="shared" si="483"/>
        <v>0</v>
      </c>
      <c r="EF266" s="10" t="b">
        <f t="shared" si="483"/>
        <v>0</v>
      </c>
      <c r="EG266" s="10" t="b">
        <f t="shared" si="483"/>
        <v>0</v>
      </c>
      <c r="EH266" s="10" t="b">
        <f t="shared" si="483"/>
        <v>0</v>
      </c>
      <c r="EI266" s="10" t="b">
        <f t="shared" si="483"/>
        <v>0</v>
      </c>
      <c r="EJ266" s="10" t="b">
        <f t="shared" si="483"/>
        <v>0</v>
      </c>
      <c r="EK266" s="10" t="b">
        <f t="shared" si="483"/>
        <v>0</v>
      </c>
      <c r="EL266" s="10" t="b">
        <f t="shared" si="483"/>
        <v>0</v>
      </c>
      <c r="EM266" s="10" t="b">
        <f t="shared" si="443"/>
        <v>0</v>
      </c>
      <c r="EN266" s="10" t="b">
        <f t="shared" si="443"/>
        <v>0</v>
      </c>
      <c r="EO266" s="10" t="b">
        <f t="shared" si="443"/>
        <v>0</v>
      </c>
      <c r="EP266" s="10" t="b">
        <f t="shared" si="443"/>
        <v>0</v>
      </c>
      <c r="EQ266" s="10" t="b">
        <f t="shared" si="443"/>
        <v>0</v>
      </c>
    </row>
    <row r="267" spans="2:147" hidden="1" x14ac:dyDescent="0.3">
      <c r="B267" s="49"/>
      <c r="C267" s="49"/>
      <c r="D267" s="49"/>
      <c r="E267" s="49"/>
      <c r="F267" s="49"/>
      <c r="G267" s="49"/>
      <c r="H267" s="49"/>
      <c r="I267" s="49"/>
      <c r="J267" s="1">
        <v>50</v>
      </c>
      <c r="K267" s="10" t="b">
        <f t="shared" si="402"/>
        <v>0</v>
      </c>
      <c r="L267" s="10" t="b">
        <f t="shared" ref="L267:Y267" si="484">IF($AT89&gt;L$215,IF($AU89&lt;L$216,IF($AU90&gt;L$216,TRUE,FALSE),IF($AU90&lt;L$216,TRUE,FALSE)),FALSE)</f>
        <v>0</v>
      </c>
      <c r="M267" s="10" t="b">
        <f t="shared" si="484"/>
        <v>0</v>
      </c>
      <c r="N267" s="10" t="b">
        <f t="shared" si="484"/>
        <v>0</v>
      </c>
      <c r="O267" s="10" t="b">
        <f t="shared" si="484"/>
        <v>0</v>
      </c>
      <c r="P267" s="10" t="b">
        <f t="shared" si="484"/>
        <v>0</v>
      </c>
      <c r="Q267" s="10" t="b">
        <f t="shared" si="484"/>
        <v>0</v>
      </c>
      <c r="R267" s="10" t="b">
        <f t="shared" si="484"/>
        <v>0</v>
      </c>
      <c r="S267" s="10" t="b">
        <f t="shared" si="484"/>
        <v>0</v>
      </c>
      <c r="T267" s="10" t="b">
        <f t="shared" si="484"/>
        <v>0</v>
      </c>
      <c r="U267" s="10" t="b">
        <f t="shared" si="484"/>
        <v>0</v>
      </c>
      <c r="V267" s="10" t="b">
        <f t="shared" si="484"/>
        <v>0</v>
      </c>
      <c r="W267" s="10" t="b">
        <f t="shared" si="484"/>
        <v>0</v>
      </c>
      <c r="X267" s="10" t="b">
        <f t="shared" si="484"/>
        <v>0</v>
      </c>
      <c r="Y267" s="10" t="b">
        <f t="shared" si="484"/>
        <v>0</v>
      </c>
      <c r="Z267" s="10" t="b">
        <f t="shared" ref="Z267:BE267" si="485">IF(AND(Z$216&gt;MIN($AU89:$AU90), Z$216&lt;MAX($AU89:$AU90)),IF((($AT90-$AT89)/($AU90-$AU89)*(Z$216-$AU89)+$AT89)&lt;Z$215,TRUE,FALSE))</f>
        <v>0</v>
      </c>
      <c r="AA267" s="10" t="b">
        <f t="shared" si="485"/>
        <v>0</v>
      </c>
      <c r="AB267" s="10" t="b">
        <f t="shared" si="485"/>
        <v>0</v>
      </c>
      <c r="AC267" s="10" t="b">
        <f t="shared" si="485"/>
        <v>0</v>
      </c>
      <c r="AD267" s="10" t="b">
        <f t="shared" si="485"/>
        <v>0</v>
      </c>
      <c r="AE267" s="10" t="b">
        <f t="shared" si="485"/>
        <v>0</v>
      </c>
      <c r="AF267" s="10" t="b">
        <f t="shared" si="485"/>
        <v>0</v>
      </c>
      <c r="AG267" s="10" t="b">
        <f t="shared" si="485"/>
        <v>0</v>
      </c>
      <c r="AH267" s="10" t="b">
        <f t="shared" si="485"/>
        <v>0</v>
      </c>
      <c r="AI267" s="10" t="b">
        <f t="shared" si="485"/>
        <v>0</v>
      </c>
      <c r="AJ267" s="10" t="b">
        <f t="shared" si="485"/>
        <v>0</v>
      </c>
      <c r="AK267" s="10" t="b">
        <f t="shared" si="485"/>
        <v>0</v>
      </c>
      <c r="AL267" s="10" t="b">
        <f t="shared" si="485"/>
        <v>0</v>
      </c>
      <c r="AM267" s="10" t="b">
        <f t="shared" si="485"/>
        <v>0</v>
      </c>
      <c r="AN267" s="10" t="b">
        <f t="shared" si="485"/>
        <v>0</v>
      </c>
      <c r="AO267" s="10" t="b">
        <f t="shared" si="485"/>
        <v>0</v>
      </c>
      <c r="AP267" s="10" t="b">
        <f t="shared" si="485"/>
        <v>0</v>
      </c>
      <c r="AQ267" s="10" t="b">
        <f t="shared" si="485"/>
        <v>0</v>
      </c>
      <c r="AR267" s="10" t="b">
        <f t="shared" si="485"/>
        <v>0</v>
      </c>
      <c r="AS267" s="10" t="b">
        <f t="shared" si="485"/>
        <v>0</v>
      </c>
      <c r="AT267" s="10" t="b">
        <f t="shared" si="485"/>
        <v>0</v>
      </c>
      <c r="AU267" s="10" t="b">
        <f t="shared" si="485"/>
        <v>0</v>
      </c>
      <c r="AV267" s="10" t="b">
        <f t="shared" si="485"/>
        <v>0</v>
      </c>
      <c r="AW267" s="10" t="b">
        <f t="shared" si="485"/>
        <v>0</v>
      </c>
      <c r="AX267" s="10" t="b">
        <f t="shared" si="485"/>
        <v>0</v>
      </c>
      <c r="AY267" s="10" t="b">
        <f t="shared" si="485"/>
        <v>0</v>
      </c>
      <c r="AZ267" s="10" t="b">
        <f t="shared" si="485"/>
        <v>0</v>
      </c>
      <c r="BA267" s="10" t="b">
        <f t="shared" si="485"/>
        <v>0</v>
      </c>
      <c r="BB267" s="10" t="b">
        <f t="shared" si="485"/>
        <v>0</v>
      </c>
      <c r="BC267" s="10" t="b">
        <f t="shared" si="485"/>
        <v>0</v>
      </c>
      <c r="BD267" s="10" t="b">
        <f t="shared" si="485"/>
        <v>0</v>
      </c>
      <c r="BE267" s="10" t="b">
        <f t="shared" si="485"/>
        <v>0</v>
      </c>
      <c r="BF267" s="10" t="b">
        <f t="shared" ref="BF267:CH267" si="486">IF(AND(BF$216&gt;MIN($AU89:$AU90), BF$216&lt;MAX($AU89:$AU90)),IF((($AT90-$AT89)/($AU90-$AU89)*(BF$216-$AU89)+$AT89)&lt;BF$215,TRUE,FALSE))</f>
        <v>0</v>
      </c>
      <c r="BG267" s="10" t="b">
        <f t="shared" si="486"/>
        <v>0</v>
      </c>
      <c r="BH267" s="10" t="b">
        <f t="shared" si="486"/>
        <v>0</v>
      </c>
      <c r="BI267" s="10" t="b">
        <f t="shared" si="486"/>
        <v>0</v>
      </c>
      <c r="BJ267" s="10" t="b">
        <f t="shared" si="486"/>
        <v>0</v>
      </c>
      <c r="BK267" s="10" t="b">
        <f t="shared" si="486"/>
        <v>0</v>
      </c>
      <c r="BL267" s="10" t="b">
        <f t="shared" si="486"/>
        <v>0</v>
      </c>
      <c r="BM267" s="10" t="b">
        <f t="shared" si="486"/>
        <v>0</v>
      </c>
      <c r="BN267" s="10" t="b">
        <f t="shared" si="486"/>
        <v>0</v>
      </c>
      <c r="BO267" s="10" t="b">
        <f t="shared" si="486"/>
        <v>0</v>
      </c>
      <c r="BP267" s="10" t="b">
        <f t="shared" si="486"/>
        <v>0</v>
      </c>
      <c r="BQ267" s="10" t="b">
        <f t="shared" si="486"/>
        <v>0</v>
      </c>
      <c r="BR267" s="10" t="b">
        <f t="shared" si="486"/>
        <v>0</v>
      </c>
      <c r="BS267" s="10" t="b">
        <f t="shared" si="486"/>
        <v>0</v>
      </c>
      <c r="BT267" s="10" t="b">
        <f t="shared" si="486"/>
        <v>0</v>
      </c>
      <c r="BU267" s="10" t="b">
        <f t="shared" si="486"/>
        <v>0</v>
      </c>
      <c r="BV267" s="10" t="b">
        <f t="shared" si="486"/>
        <v>0</v>
      </c>
      <c r="BW267" s="10" t="b">
        <f t="shared" si="486"/>
        <v>0</v>
      </c>
      <c r="BX267" s="10" t="b">
        <f t="shared" si="486"/>
        <v>0</v>
      </c>
      <c r="BY267" s="10" t="b">
        <f t="shared" si="486"/>
        <v>0</v>
      </c>
      <c r="BZ267" s="10" t="b">
        <f t="shared" si="486"/>
        <v>0</v>
      </c>
      <c r="CA267" s="10" t="b">
        <f t="shared" si="486"/>
        <v>0</v>
      </c>
      <c r="CB267" s="10" t="b">
        <f t="shared" si="486"/>
        <v>0</v>
      </c>
      <c r="CC267" s="10" t="b">
        <f t="shared" si="486"/>
        <v>0</v>
      </c>
      <c r="CD267" s="10" t="b">
        <f t="shared" si="486"/>
        <v>0</v>
      </c>
      <c r="CE267" s="10" t="b">
        <f t="shared" si="486"/>
        <v>0</v>
      </c>
      <c r="CF267" s="10" t="b">
        <f t="shared" si="486"/>
        <v>0</v>
      </c>
      <c r="CG267" s="10" t="b">
        <f t="shared" si="486"/>
        <v>0</v>
      </c>
      <c r="CH267" s="10" t="b">
        <f t="shared" si="486"/>
        <v>0</v>
      </c>
      <c r="CI267" s="1">
        <f t="shared" si="236"/>
        <v>156</v>
      </c>
      <c r="CJ267" s="1">
        <f t="shared" si="237"/>
        <v>1</v>
      </c>
      <c r="CL267" s="10" t="b">
        <f t="shared" ref="CL267:DN267" si="487">IF(AND(CL$216&gt;MIN($AU89:$AU90), CL$216&lt;MAX($AU89:$AU90)),IF((($AT90-$AT89)/($AU90-$AU89)*(CL$216-$AU89)+$AT89)&lt;CL$215,TRUE,FALSE))</f>
        <v>0</v>
      </c>
      <c r="CM267" s="10" t="b">
        <f t="shared" si="487"/>
        <v>0</v>
      </c>
      <c r="CN267" s="10" t="b">
        <f t="shared" si="487"/>
        <v>0</v>
      </c>
      <c r="CO267" s="10" t="b">
        <f t="shared" si="487"/>
        <v>0</v>
      </c>
      <c r="CP267" s="10" t="b">
        <f t="shared" si="487"/>
        <v>0</v>
      </c>
      <c r="CQ267" s="10" t="b">
        <f t="shared" si="487"/>
        <v>0</v>
      </c>
      <c r="CR267" s="10" t="b">
        <f t="shared" si="487"/>
        <v>0</v>
      </c>
      <c r="CS267" s="10" t="b">
        <f t="shared" si="487"/>
        <v>0</v>
      </c>
      <c r="CT267" s="10" t="b">
        <f t="shared" si="487"/>
        <v>0</v>
      </c>
      <c r="CU267" s="10" t="b">
        <f t="shared" si="487"/>
        <v>0</v>
      </c>
      <c r="CV267" s="10" t="b">
        <f t="shared" si="487"/>
        <v>0</v>
      </c>
      <c r="CW267" s="10" t="b">
        <f t="shared" si="487"/>
        <v>0</v>
      </c>
      <c r="CX267" s="10" t="b">
        <f t="shared" si="487"/>
        <v>0</v>
      </c>
      <c r="CY267" s="10" t="b">
        <f t="shared" si="487"/>
        <v>0</v>
      </c>
      <c r="CZ267" s="10" t="b">
        <f t="shared" si="487"/>
        <v>0</v>
      </c>
      <c r="DA267" s="10" t="b">
        <f t="shared" si="487"/>
        <v>0</v>
      </c>
      <c r="DB267" s="10" t="b">
        <f t="shared" si="487"/>
        <v>0</v>
      </c>
      <c r="DC267" s="10" t="b">
        <f t="shared" si="487"/>
        <v>0</v>
      </c>
      <c r="DD267" s="10" t="b">
        <f t="shared" si="487"/>
        <v>0</v>
      </c>
      <c r="DE267" s="10" t="b">
        <f t="shared" si="487"/>
        <v>0</v>
      </c>
      <c r="DF267" s="10" t="b">
        <f t="shared" si="487"/>
        <v>0</v>
      </c>
      <c r="DG267" s="10" t="b">
        <f t="shared" si="487"/>
        <v>0</v>
      </c>
      <c r="DH267" s="10" t="b">
        <f t="shared" si="487"/>
        <v>0</v>
      </c>
      <c r="DI267" s="10" t="b">
        <f t="shared" si="487"/>
        <v>0</v>
      </c>
      <c r="DJ267" s="10" t="b">
        <f t="shared" si="487"/>
        <v>0</v>
      </c>
      <c r="DK267" s="10" t="b">
        <f t="shared" si="487"/>
        <v>0</v>
      </c>
      <c r="DL267" s="10" t="b">
        <f t="shared" si="487"/>
        <v>0</v>
      </c>
      <c r="DM267" s="10" t="b">
        <f t="shared" si="487"/>
        <v>0</v>
      </c>
      <c r="DN267" s="10" t="b">
        <f t="shared" si="487"/>
        <v>0</v>
      </c>
      <c r="DR267" s="10" t="b">
        <f t="shared" ref="DR267:EL267" si="488">IF(AND(DR$216&gt;MIN($AY89:$AY90), DR$216&lt;MAX($AY89:$AY90)),IF((($AX90-$AX89)/($AY90-$AY89)*(DR$216-$AY89)+$AX89)&lt;DR$215,TRUE,FALSE))</f>
        <v>0</v>
      </c>
      <c r="DS267" s="10" t="b">
        <f t="shared" si="488"/>
        <v>0</v>
      </c>
      <c r="DT267" s="10" t="b">
        <f t="shared" si="488"/>
        <v>0</v>
      </c>
      <c r="DU267" s="10" t="b">
        <f t="shared" si="488"/>
        <v>0</v>
      </c>
      <c r="DV267" s="10" t="b">
        <f t="shared" si="488"/>
        <v>0</v>
      </c>
      <c r="DW267" s="10" t="b">
        <f t="shared" si="488"/>
        <v>0</v>
      </c>
      <c r="DX267" s="10" t="b">
        <f t="shared" si="488"/>
        <v>0</v>
      </c>
      <c r="DY267" s="10" t="b">
        <f t="shared" si="488"/>
        <v>0</v>
      </c>
      <c r="DZ267" s="10" t="b">
        <f t="shared" si="488"/>
        <v>0</v>
      </c>
      <c r="EA267" s="10" t="b">
        <f t="shared" si="488"/>
        <v>0</v>
      </c>
      <c r="EB267" s="10" t="b">
        <f t="shared" si="488"/>
        <v>0</v>
      </c>
      <c r="EC267" s="10" t="b">
        <f t="shared" si="488"/>
        <v>0</v>
      </c>
      <c r="ED267" s="10" t="b">
        <f t="shared" si="488"/>
        <v>0</v>
      </c>
      <c r="EE267" s="10" t="b">
        <f t="shared" si="488"/>
        <v>0</v>
      </c>
      <c r="EF267" s="10" t="b">
        <f t="shared" si="488"/>
        <v>0</v>
      </c>
      <c r="EG267" s="10" t="b">
        <f t="shared" si="488"/>
        <v>0</v>
      </c>
      <c r="EH267" s="10" t="b">
        <f t="shared" si="488"/>
        <v>0</v>
      </c>
      <c r="EI267" s="10" t="b">
        <f t="shared" si="488"/>
        <v>0</v>
      </c>
      <c r="EJ267" s="10" t="b">
        <f t="shared" si="488"/>
        <v>0</v>
      </c>
      <c r="EK267" s="10" t="b">
        <f t="shared" si="488"/>
        <v>0</v>
      </c>
      <c r="EL267" s="10" t="b">
        <f t="shared" si="488"/>
        <v>0</v>
      </c>
      <c r="EM267" s="10" t="b">
        <f t="shared" si="443"/>
        <v>0</v>
      </c>
      <c r="EN267" s="10" t="b">
        <f t="shared" si="443"/>
        <v>0</v>
      </c>
      <c r="EO267" s="10" t="b">
        <f t="shared" si="443"/>
        <v>0</v>
      </c>
      <c r="EP267" s="10" t="b">
        <f t="shared" si="443"/>
        <v>0</v>
      </c>
      <c r="EQ267" s="10" t="b">
        <f t="shared" si="443"/>
        <v>0</v>
      </c>
    </row>
    <row r="268" spans="2:147" hidden="1" x14ac:dyDescent="0.3">
      <c r="B268" s="49"/>
      <c r="C268" s="49"/>
      <c r="D268" s="49"/>
      <c r="E268" s="49"/>
      <c r="F268" s="49"/>
      <c r="G268" s="49"/>
      <c r="H268" s="49"/>
      <c r="I268" s="49"/>
      <c r="J268" s="1">
        <v>51</v>
      </c>
      <c r="K268" s="10" t="b">
        <f t="shared" si="402"/>
        <v>0</v>
      </c>
      <c r="L268" s="10" t="b">
        <f t="shared" ref="L268:Y268" si="489">IF($AT90&gt;L$215,IF($AU90&lt;L$216,IF($AU91&gt;L$216,TRUE,FALSE),IF($AU91&lt;L$216,TRUE,FALSE)),FALSE)</f>
        <v>0</v>
      </c>
      <c r="M268" s="10" t="b">
        <f t="shared" si="489"/>
        <v>0</v>
      </c>
      <c r="N268" s="10" t="b">
        <f t="shared" si="489"/>
        <v>0</v>
      </c>
      <c r="O268" s="10" t="b">
        <f t="shared" si="489"/>
        <v>0</v>
      </c>
      <c r="P268" s="10" t="b">
        <f t="shared" si="489"/>
        <v>0</v>
      </c>
      <c r="Q268" s="10" t="b">
        <f t="shared" si="489"/>
        <v>0</v>
      </c>
      <c r="R268" s="10" t="b">
        <f t="shared" si="489"/>
        <v>0</v>
      </c>
      <c r="S268" s="10" t="b">
        <f t="shared" si="489"/>
        <v>0</v>
      </c>
      <c r="T268" s="10" t="b">
        <f t="shared" si="489"/>
        <v>0</v>
      </c>
      <c r="U268" s="10" t="b">
        <f t="shared" si="489"/>
        <v>0</v>
      </c>
      <c r="V268" s="10" t="b">
        <f t="shared" si="489"/>
        <v>0</v>
      </c>
      <c r="W268" s="10" t="b">
        <f t="shared" si="489"/>
        <v>0</v>
      </c>
      <c r="X268" s="10" t="b">
        <f t="shared" si="489"/>
        <v>0</v>
      </c>
      <c r="Y268" s="10" t="b">
        <f t="shared" si="489"/>
        <v>0</v>
      </c>
      <c r="Z268" s="10" t="b">
        <f t="shared" ref="Z268:BE268" si="490">IF(AND(Z$216&gt;MIN($AU90:$AU91), Z$216&lt;MAX($AU90:$AU91)),IF((($AT91-$AT90)/($AU91-$AU90)*(Z$216-$AU90)+$AT90)&lt;Z$215,TRUE,FALSE))</f>
        <v>0</v>
      </c>
      <c r="AA268" s="10" t="b">
        <f t="shared" si="490"/>
        <v>0</v>
      </c>
      <c r="AB268" s="10" t="b">
        <f t="shared" si="490"/>
        <v>0</v>
      </c>
      <c r="AC268" s="10" t="b">
        <f t="shared" si="490"/>
        <v>0</v>
      </c>
      <c r="AD268" s="10" t="b">
        <f t="shared" si="490"/>
        <v>0</v>
      </c>
      <c r="AE268" s="10" t="b">
        <f t="shared" si="490"/>
        <v>0</v>
      </c>
      <c r="AF268" s="10" t="b">
        <f t="shared" si="490"/>
        <v>0</v>
      </c>
      <c r="AG268" s="10" t="b">
        <f t="shared" si="490"/>
        <v>0</v>
      </c>
      <c r="AH268" s="10" t="b">
        <f t="shared" si="490"/>
        <v>0</v>
      </c>
      <c r="AI268" s="10" t="b">
        <f t="shared" si="490"/>
        <v>0</v>
      </c>
      <c r="AJ268" s="10" t="b">
        <f t="shared" si="490"/>
        <v>0</v>
      </c>
      <c r="AK268" s="10" t="b">
        <f t="shared" si="490"/>
        <v>0</v>
      </c>
      <c r="AL268" s="10" t="b">
        <f t="shared" si="490"/>
        <v>0</v>
      </c>
      <c r="AM268" s="10" t="b">
        <f t="shared" si="490"/>
        <v>0</v>
      </c>
      <c r="AN268" s="10" t="b">
        <f t="shared" si="490"/>
        <v>0</v>
      </c>
      <c r="AO268" s="10" t="b">
        <f t="shared" si="490"/>
        <v>0</v>
      </c>
      <c r="AP268" s="10" t="b">
        <f t="shared" si="490"/>
        <v>0</v>
      </c>
      <c r="AQ268" s="10" t="b">
        <f t="shared" si="490"/>
        <v>0</v>
      </c>
      <c r="AR268" s="10" t="b">
        <f t="shared" si="490"/>
        <v>0</v>
      </c>
      <c r="AS268" s="10" t="b">
        <f t="shared" si="490"/>
        <v>0</v>
      </c>
      <c r="AT268" s="10" t="b">
        <f t="shared" si="490"/>
        <v>0</v>
      </c>
      <c r="AU268" s="10" t="b">
        <f t="shared" si="490"/>
        <v>0</v>
      </c>
      <c r="AV268" s="10" t="b">
        <f t="shared" si="490"/>
        <v>0</v>
      </c>
      <c r="AW268" s="10" t="b">
        <f t="shared" si="490"/>
        <v>0</v>
      </c>
      <c r="AX268" s="10" t="b">
        <f t="shared" si="490"/>
        <v>0</v>
      </c>
      <c r="AY268" s="10" t="b">
        <f t="shared" si="490"/>
        <v>0</v>
      </c>
      <c r="AZ268" s="10" t="b">
        <f t="shared" si="490"/>
        <v>0</v>
      </c>
      <c r="BA268" s="10" t="b">
        <f t="shared" si="490"/>
        <v>0</v>
      </c>
      <c r="BB268" s="10" t="b">
        <f t="shared" si="490"/>
        <v>0</v>
      </c>
      <c r="BC268" s="10" t="b">
        <f t="shared" si="490"/>
        <v>0</v>
      </c>
      <c r="BD268" s="10" t="b">
        <f t="shared" si="490"/>
        <v>0</v>
      </c>
      <c r="BE268" s="10" t="b">
        <f t="shared" si="490"/>
        <v>0</v>
      </c>
      <c r="BF268" s="10" t="b">
        <f t="shared" ref="BF268:CH268" si="491">IF(AND(BF$216&gt;MIN($AU90:$AU91), BF$216&lt;MAX($AU90:$AU91)),IF((($AT91-$AT90)/($AU91-$AU90)*(BF$216-$AU90)+$AT90)&lt;BF$215,TRUE,FALSE))</f>
        <v>0</v>
      </c>
      <c r="BG268" s="10" t="b">
        <f t="shared" si="491"/>
        <v>0</v>
      </c>
      <c r="BH268" s="10" t="b">
        <f t="shared" si="491"/>
        <v>0</v>
      </c>
      <c r="BI268" s="10" t="b">
        <f t="shared" si="491"/>
        <v>0</v>
      </c>
      <c r="BJ268" s="10" t="b">
        <f t="shared" si="491"/>
        <v>0</v>
      </c>
      <c r="BK268" s="10" t="b">
        <f t="shared" si="491"/>
        <v>0</v>
      </c>
      <c r="BL268" s="10" t="b">
        <f t="shared" si="491"/>
        <v>0</v>
      </c>
      <c r="BM268" s="10" t="b">
        <f t="shared" si="491"/>
        <v>0</v>
      </c>
      <c r="BN268" s="10" t="b">
        <f t="shared" si="491"/>
        <v>0</v>
      </c>
      <c r="BO268" s="10" t="b">
        <f t="shared" si="491"/>
        <v>0</v>
      </c>
      <c r="BP268" s="10" t="b">
        <f t="shared" si="491"/>
        <v>0</v>
      </c>
      <c r="BQ268" s="10" t="b">
        <f t="shared" si="491"/>
        <v>0</v>
      </c>
      <c r="BR268" s="10" t="b">
        <f t="shared" si="491"/>
        <v>0</v>
      </c>
      <c r="BS268" s="10" t="b">
        <f t="shared" si="491"/>
        <v>0</v>
      </c>
      <c r="BT268" s="10" t="b">
        <f t="shared" si="491"/>
        <v>0</v>
      </c>
      <c r="BU268" s="10" t="b">
        <f t="shared" si="491"/>
        <v>0</v>
      </c>
      <c r="BV268" s="10" t="b">
        <f t="shared" si="491"/>
        <v>0</v>
      </c>
      <c r="BW268" s="10" t="b">
        <f t="shared" si="491"/>
        <v>0</v>
      </c>
      <c r="BX268" s="10" t="b">
        <f t="shared" si="491"/>
        <v>0</v>
      </c>
      <c r="BY268" s="10" t="b">
        <f t="shared" si="491"/>
        <v>0</v>
      </c>
      <c r="BZ268" s="10" t="b">
        <f t="shared" si="491"/>
        <v>0</v>
      </c>
      <c r="CA268" s="10" t="b">
        <f t="shared" si="491"/>
        <v>0</v>
      </c>
      <c r="CB268" s="10" t="b">
        <f t="shared" si="491"/>
        <v>0</v>
      </c>
      <c r="CC268" s="10" t="b">
        <f t="shared" si="491"/>
        <v>0</v>
      </c>
      <c r="CD268" s="10" t="b">
        <f t="shared" si="491"/>
        <v>0</v>
      </c>
      <c r="CE268" s="10" t="b">
        <f t="shared" si="491"/>
        <v>0</v>
      </c>
      <c r="CF268" s="10" t="b">
        <f t="shared" si="491"/>
        <v>0</v>
      </c>
      <c r="CG268" s="10" t="b">
        <f t="shared" si="491"/>
        <v>0</v>
      </c>
      <c r="CH268" s="10" t="b">
        <f t="shared" si="491"/>
        <v>0</v>
      </c>
      <c r="CI268" s="1">
        <f t="shared" si="236"/>
        <v>157</v>
      </c>
      <c r="CJ268" s="1">
        <f t="shared" si="237"/>
        <v>1</v>
      </c>
      <c r="CL268" s="10" t="b">
        <f t="shared" ref="CL268:DN268" si="492">IF(AND(CL$216&gt;MIN($AU90:$AU91), CL$216&lt;MAX($AU90:$AU91)),IF((($AT91-$AT90)/($AU91-$AU90)*(CL$216-$AU90)+$AT90)&lt;CL$215,TRUE,FALSE))</f>
        <v>0</v>
      </c>
      <c r="CM268" s="10" t="b">
        <f t="shared" si="492"/>
        <v>0</v>
      </c>
      <c r="CN268" s="10" t="b">
        <f t="shared" si="492"/>
        <v>0</v>
      </c>
      <c r="CO268" s="10" t="b">
        <f t="shared" si="492"/>
        <v>0</v>
      </c>
      <c r="CP268" s="10" t="b">
        <f t="shared" si="492"/>
        <v>0</v>
      </c>
      <c r="CQ268" s="10" t="b">
        <f t="shared" si="492"/>
        <v>0</v>
      </c>
      <c r="CR268" s="10" t="b">
        <f t="shared" si="492"/>
        <v>0</v>
      </c>
      <c r="CS268" s="10" t="b">
        <f t="shared" si="492"/>
        <v>0</v>
      </c>
      <c r="CT268" s="10" t="b">
        <f t="shared" si="492"/>
        <v>0</v>
      </c>
      <c r="CU268" s="10" t="b">
        <f t="shared" si="492"/>
        <v>0</v>
      </c>
      <c r="CV268" s="10" t="b">
        <f t="shared" si="492"/>
        <v>0</v>
      </c>
      <c r="CW268" s="10" t="b">
        <f t="shared" si="492"/>
        <v>0</v>
      </c>
      <c r="CX268" s="10" t="b">
        <f t="shared" si="492"/>
        <v>0</v>
      </c>
      <c r="CY268" s="10" t="b">
        <f t="shared" si="492"/>
        <v>0</v>
      </c>
      <c r="CZ268" s="10" t="b">
        <f t="shared" si="492"/>
        <v>0</v>
      </c>
      <c r="DA268" s="10" t="b">
        <f t="shared" si="492"/>
        <v>0</v>
      </c>
      <c r="DB268" s="10" t="b">
        <f t="shared" si="492"/>
        <v>0</v>
      </c>
      <c r="DC268" s="10" t="b">
        <f t="shared" si="492"/>
        <v>0</v>
      </c>
      <c r="DD268" s="10" t="b">
        <f t="shared" si="492"/>
        <v>0</v>
      </c>
      <c r="DE268" s="10" t="b">
        <f t="shared" si="492"/>
        <v>0</v>
      </c>
      <c r="DF268" s="10" t="b">
        <f t="shared" si="492"/>
        <v>0</v>
      </c>
      <c r="DG268" s="10" t="b">
        <f t="shared" si="492"/>
        <v>0</v>
      </c>
      <c r="DH268" s="10" t="b">
        <f t="shared" si="492"/>
        <v>0</v>
      </c>
      <c r="DI268" s="10" t="b">
        <f t="shared" si="492"/>
        <v>0</v>
      </c>
      <c r="DJ268" s="10" t="b">
        <f t="shared" si="492"/>
        <v>0</v>
      </c>
      <c r="DK268" s="10" t="b">
        <f t="shared" si="492"/>
        <v>0</v>
      </c>
      <c r="DL268" s="10" t="b">
        <f t="shared" si="492"/>
        <v>0</v>
      </c>
      <c r="DM268" s="10" t="b">
        <f t="shared" si="492"/>
        <v>0</v>
      </c>
      <c r="DN268" s="10" t="b">
        <f t="shared" si="492"/>
        <v>0</v>
      </c>
      <c r="DR268" s="10" t="b">
        <f t="shared" ref="DR268:EL268" si="493">IF(AND(DR$216&gt;MIN($AY90:$AY91), DR$216&lt;MAX($AY90:$AY91)),IF((($AX91-$AX90)/($AY91-$AY90)*(DR$216-$AY90)+$AX90)&lt;DR$215,TRUE,FALSE))</f>
        <v>0</v>
      </c>
      <c r="DS268" s="10" t="b">
        <f t="shared" si="493"/>
        <v>0</v>
      </c>
      <c r="DT268" s="10" t="b">
        <f t="shared" si="493"/>
        <v>0</v>
      </c>
      <c r="DU268" s="10" t="b">
        <f t="shared" si="493"/>
        <v>0</v>
      </c>
      <c r="DV268" s="10" t="b">
        <f t="shared" si="493"/>
        <v>0</v>
      </c>
      <c r="DW268" s="10" t="b">
        <f t="shared" si="493"/>
        <v>0</v>
      </c>
      <c r="DX268" s="10" t="b">
        <f t="shared" si="493"/>
        <v>0</v>
      </c>
      <c r="DY268" s="10" t="b">
        <f t="shared" si="493"/>
        <v>0</v>
      </c>
      <c r="DZ268" s="10" t="b">
        <f t="shared" si="493"/>
        <v>0</v>
      </c>
      <c r="EA268" s="10" t="b">
        <f t="shared" si="493"/>
        <v>0</v>
      </c>
      <c r="EB268" s="10" t="b">
        <f t="shared" si="493"/>
        <v>0</v>
      </c>
      <c r="EC268" s="10" t="b">
        <f t="shared" si="493"/>
        <v>0</v>
      </c>
      <c r="ED268" s="10" t="b">
        <f t="shared" si="493"/>
        <v>0</v>
      </c>
      <c r="EE268" s="10" t="b">
        <f t="shared" si="493"/>
        <v>0</v>
      </c>
      <c r="EF268" s="10" t="b">
        <f t="shared" si="493"/>
        <v>0</v>
      </c>
      <c r="EG268" s="10" t="b">
        <f t="shared" si="493"/>
        <v>0</v>
      </c>
      <c r="EH268" s="10" t="b">
        <f t="shared" si="493"/>
        <v>0</v>
      </c>
      <c r="EI268" s="10" t="b">
        <f t="shared" si="493"/>
        <v>0</v>
      </c>
      <c r="EJ268" s="10" t="b">
        <f t="shared" si="493"/>
        <v>0</v>
      </c>
      <c r="EK268" s="10" t="b">
        <f t="shared" si="493"/>
        <v>0</v>
      </c>
      <c r="EL268" s="10" t="b">
        <f t="shared" si="493"/>
        <v>0</v>
      </c>
      <c r="EM268" s="10" t="b">
        <f t="shared" ref="EM268:EQ277" si="494">IF(AND(EM$216&gt;MIN($AW90:$AW91), EM$216&lt;MAX($AW90:$AW91)),IF((($AV91-$AV90)/($AW91-$AW90)*(EM$216-$AW90)+$AV90)&lt;EM$215,TRUE,FALSE))</f>
        <v>0</v>
      </c>
      <c r="EN268" s="10" t="b">
        <f t="shared" si="494"/>
        <v>0</v>
      </c>
      <c r="EO268" s="10" t="b">
        <f t="shared" si="494"/>
        <v>0</v>
      </c>
      <c r="EP268" s="10" t="b">
        <f t="shared" si="494"/>
        <v>0</v>
      </c>
      <c r="EQ268" s="10" t="b">
        <f t="shared" si="494"/>
        <v>0</v>
      </c>
    </row>
    <row r="269" spans="2:147" hidden="1" x14ac:dyDescent="0.3">
      <c r="B269" s="49"/>
      <c r="C269" s="49"/>
      <c r="D269" s="49"/>
      <c r="E269" s="49"/>
      <c r="F269" s="49"/>
      <c r="G269" s="49"/>
      <c r="H269" s="49"/>
      <c r="I269" s="49"/>
      <c r="J269" s="1">
        <v>52</v>
      </c>
      <c r="K269" s="10" t="b">
        <f t="shared" si="402"/>
        <v>0</v>
      </c>
      <c r="L269" s="10" t="b">
        <f t="shared" ref="L269:Y269" si="495">IF($AT91&gt;L$215,IF($AU91&lt;L$216,IF($AU92&gt;L$216,TRUE,FALSE),IF($AU92&lt;L$216,TRUE,FALSE)),FALSE)</f>
        <v>0</v>
      </c>
      <c r="M269" s="10" t="b">
        <f t="shared" si="495"/>
        <v>0</v>
      </c>
      <c r="N269" s="10" t="b">
        <f t="shared" si="495"/>
        <v>0</v>
      </c>
      <c r="O269" s="10" t="b">
        <f t="shared" si="495"/>
        <v>0</v>
      </c>
      <c r="P269" s="10" t="b">
        <f t="shared" si="495"/>
        <v>0</v>
      </c>
      <c r="Q269" s="10" t="b">
        <f t="shared" si="495"/>
        <v>0</v>
      </c>
      <c r="R269" s="10" t="b">
        <f t="shared" si="495"/>
        <v>0</v>
      </c>
      <c r="S269" s="10" t="b">
        <f t="shared" si="495"/>
        <v>0</v>
      </c>
      <c r="T269" s="10" t="b">
        <f t="shared" si="495"/>
        <v>0</v>
      </c>
      <c r="U269" s="10" t="b">
        <f t="shared" si="495"/>
        <v>0</v>
      </c>
      <c r="V269" s="10" t="b">
        <f t="shared" si="495"/>
        <v>0</v>
      </c>
      <c r="W269" s="10" t="b">
        <f t="shared" si="495"/>
        <v>0</v>
      </c>
      <c r="X269" s="10" t="b">
        <f t="shared" si="495"/>
        <v>0</v>
      </c>
      <c r="Y269" s="10" t="b">
        <f t="shared" si="495"/>
        <v>0</v>
      </c>
      <c r="Z269" s="10" t="b">
        <f t="shared" ref="Z269:BE269" si="496">IF(AND(Z$216&gt;MIN($AU91:$AU92), Z$216&lt;MAX($AU91:$AU92)),IF((($AT92-$AT91)/($AU92-$AU91)*(Z$216-$AU91)+$AT91)&lt;Z$215,TRUE,FALSE))</f>
        <v>0</v>
      </c>
      <c r="AA269" s="10" t="b">
        <f t="shared" si="496"/>
        <v>0</v>
      </c>
      <c r="AB269" s="10" t="b">
        <f t="shared" si="496"/>
        <v>0</v>
      </c>
      <c r="AC269" s="10" t="b">
        <f t="shared" si="496"/>
        <v>0</v>
      </c>
      <c r="AD269" s="10" t="b">
        <f t="shared" si="496"/>
        <v>0</v>
      </c>
      <c r="AE269" s="10" t="b">
        <f t="shared" si="496"/>
        <v>0</v>
      </c>
      <c r="AF269" s="10" t="b">
        <f t="shared" si="496"/>
        <v>0</v>
      </c>
      <c r="AG269" s="10" t="b">
        <f t="shared" si="496"/>
        <v>0</v>
      </c>
      <c r="AH269" s="10" t="b">
        <f t="shared" si="496"/>
        <v>0</v>
      </c>
      <c r="AI269" s="10" t="b">
        <f t="shared" si="496"/>
        <v>0</v>
      </c>
      <c r="AJ269" s="10" t="b">
        <f t="shared" si="496"/>
        <v>0</v>
      </c>
      <c r="AK269" s="10" t="b">
        <f t="shared" si="496"/>
        <v>0</v>
      </c>
      <c r="AL269" s="10" t="b">
        <f t="shared" si="496"/>
        <v>0</v>
      </c>
      <c r="AM269" s="10" t="b">
        <f t="shared" si="496"/>
        <v>0</v>
      </c>
      <c r="AN269" s="10" t="b">
        <f t="shared" si="496"/>
        <v>0</v>
      </c>
      <c r="AO269" s="10" t="b">
        <f t="shared" si="496"/>
        <v>0</v>
      </c>
      <c r="AP269" s="10" t="b">
        <f t="shared" si="496"/>
        <v>0</v>
      </c>
      <c r="AQ269" s="10" t="b">
        <f t="shared" si="496"/>
        <v>0</v>
      </c>
      <c r="AR269" s="10" t="b">
        <f t="shared" si="496"/>
        <v>0</v>
      </c>
      <c r="AS269" s="10" t="b">
        <f t="shared" si="496"/>
        <v>0</v>
      </c>
      <c r="AT269" s="10" t="b">
        <f t="shared" si="496"/>
        <v>0</v>
      </c>
      <c r="AU269" s="10" t="b">
        <f t="shared" si="496"/>
        <v>0</v>
      </c>
      <c r="AV269" s="10" t="b">
        <f t="shared" si="496"/>
        <v>0</v>
      </c>
      <c r="AW269" s="10" t="b">
        <f t="shared" si="496"/>
        <v>0</v>
      </c>
      <c r="AX269" s="10" t="b">
        <f t="shared" si="496"/>
        <v>0</v>
      </c>
      <c r="AY269" s="10" t="b">
        <f t="shared" si="496"/>
        <v>0</v>
      </c>
      <c r="AZ269" s="10" t="b">
        <f t="shared" si="496"/>
        <v>0</v>
      </c>
      <c r="BA269" s="10" t="b">
        <f t="shared" si="496"/>
        <v>0</v>
      </c>
      <c r="BB269" s="10" t="b">
        <f t="shared" si="496"/>
        <v>0</v>
      </c>
      <c r="BC269" s="10" t="b">
        <f t="shared" si="496"/>
        <v>0</v>
      </c>
      <c r="BD269" s="10" t="b">
        <f t="shared" si="496"/>
        <v>0</v>
      </c>
      <c r="BE269" s="10" t="b">
        <f t="shared" si="496"/>
        <v>0</v>
      </c>
      <c r="BF269" s="10" t="b">
        <f t="shared" ref="BF269:CH269" si="497">IF(AND(BF$216&gt;MIN($AU91:$AU92), BF$216&lt;MAX($AU91:$AU92)),IF((($AT92-$AT91)/($AU92-$AU91)*(BF$216-$AU91)+$AT91)&lt;BF$215,TRUE,FALSE))</f>
        <v>0</v>
      </c>
      <c r="BG269" s="10" t="b">
        <f t="shared" si="497"/>
        <v>0</v>
      </c>
      <c r="BH269" s="10" t="b">
        <f t="shared" si="497"/>
        <v>0</v>
      </c>
      <c r="BI269" s="10" t="b">
        <f t="shared" si="497"/>
        <v>0</v>
      </c>
      <c r="BJ269" s="10" t="b">
        <f t="shared" si="497"/>
        <v>0</v>
      </c>
      <c r="BK269" s="10" t="b">
        <f t="shared" si="497"/>
        <v>0</v>
      </c>
      <c r="BL269" s="10" t="b">
        <f t="shared" si="497"/>
        <v>0</v>
      </c>
      <c r="BM269" s="10" t="b">
        <f t="shared" si="497"/>
        <v>0</v>
      </c>
      <c r="BN269" s="10" t="b">
        <f t="shared" si="497"/>
        <v>0</v>
      </c>
      <c r="BO269" s="10" t="b">
        <f t="shared" si="497"/>
        <v>0</v>
      </c>
      <c r="BP269" s="10" t="b">
        <f t="shared" si="497"/>
        <v>0</v>
      </c>
      <c r="BQ269" s="10" t="b">
        <f t="shared" si="497"/>
        <v>0</v>
      </c>
      <c r="BR269" s="10" t="b">
        <f t="shared" si="497"/>
        <v>0</v>
      </c>
      <c r="BS269" s="10" t="b">
        <f t="shared" si="497"/>
        <v>0</v>
      </c>
      <c r="BT269" s="10" t="b">
        <f t="shared" si="497"/>
        <v>0</v>
      </c>
      <c r="BU269" s="10" t="b">
        <f t="shared" si="497"/>
        <v>0</v>
      </c>
      <c r="BV269" s="10" t="b">
        <f t="shared" si="497"/>
        <v>0</v>
      </c>
      <c r="BW269" s="10" t="b">
        <f t="shared" si="497"/>
        <v>0</v>
      </c>
      <c r="BX269" s="10" t="b">
        <f t="shared" si="497"/>
        <v>0</v>
      </c>
      <c r="BY269" s="10" t="b">
        <f t="shared" si="497"/>
        <v>0</v>
      </c>
      <c r="BZ269" s="10" t="b">
        <f t="shared" si="497"/>
        <v>0</v>
      </c>
      <c r="CA269" s="10" t="b">
        <f t="shared" si="497"/>
        <v>0</v>
      </c>
      <c r="CB269" s="10" t="b">
        <f t="shared" si="497"/>
        <v>0</v>
      </c>
      <c r="CC269" s="10" t="b">
        <f t="shared" si="497"/>
        <v>0</v>
      </c>
      <c r="CD269" s="10" t="b">
        <f t="shared" si="497"/>
        <v>0</v>
      </c>
      <c r="CE269" s="10" t="b">
        <f t="shared" si="497"/>
        <v>0</v>
      </c>
      <c r="CF269" s="10" t="b">
        <f t="shared" si="497"/>
        <v>0</v>
      </c>
      <c r="CG269" s="10" t="b">
        <f t="shared" si="497"/>
        <v>0</v>
      </c>
      <c r="CH269" s="10" t="b">
        <f t="shared" si="497"/>
        <v>0</v>
      </c>
      <c r="CI269" s="1">
        <f t="shared" si="236"/>
        <v>158</v>
      </c>
      <c r="CJ269" s="1">
        <f t="shared" si="237"/>
        <v>1</v>
      </c>
      <c r="CL269" s="10" t="b">
        <f t="shared" ref="CL269:DN269" si="498">IF(AND(CL$216&gt;MIN($AU91:$AU92), CL$216&lt;MAX($AU91:$AU92)),IF((($AT92-$AT91)/($AU92-$AU91)*(CL$216-$AU91)+$AT91)&lt;CL$215,TRUE,FALSE))</f>
        <v>0</v>
      </c>
      <c r="CM269" s="10" t="b">
        <f t="shared" si="498"/>
        <v>0</v>
      </c>
      <c r="CN269" s="10" t="b">
        <f t="shared" si="498"/>
        <v>0</v>
      </c>
      <c r="CO269" s="10" t="b">
        <f t="shared" si="498"/>
        <v>0</v>
      </c>
      <c r="CP269" s="10" t="b">
        <f t="shared" si="498"/>
        <v>0</v>
      </c>
      <c r="CQ269" s="10" t="b">
        <f t="shared" si="498"/>
        <v>0</v>
      </c>
      <c r="CR269" s="10" t="b">
        <f t="shared" si="498"/>
        <v>0</v>
      </c>
      <c r="CS269" s="10" t="b">
        <f t="shared" si="498"/>
        <v>0</v>
      </c>
      <c r="CT269" s="10" t="b">
        <f t="shared" si="498"/>
        <v>0</v>
      </c>
      <c r="CU269" s="10" t="b">
        <f t="shared" si="498"/>
        <v>0</v>
      </c>
      <c r="CV269" s="10" t="b">
        <f t="shared" si="498"/>
        <v>0</v>
      </c>
      <c r="CW269" s="10" t="b">
        <f t="shared" si="498"/>
        <v>0</v>
      </c>
      <c r="CX269" s="10" t="b">
        <f t="shared" si="498"/>
        <v>0</v>
      </c>
      <c r="CY269" s="10" t="b">
        <f t="shared" si="498"/>
        <v>0</v>
      </c>
      <c r="CZ269" s="10" t="b">
        <f t="shared" si="498"/>
        <v>0</v>
      </c>
      <c r="DA269" s="10" t="b">
        <f t="shared" si="498"/>
        <v>0</v>
      </c>
      <c r="DB269" s="10" t="b">
        <f t="shared" si="498"/>
        <v>0</v>
      </c>
      <c r="DC269" s="10" t="b">
        <f t="shared" si="498"/>
        <v>0</v>
      </c>
      <c r="DD269" s="10" t="b">
        <f t="shared" si="498"/>
        <v>0</v>
      </c>
      <c r="DE269" s="10" t="b">
        <f t="shared" si="498"/>
        <v>0</v>
      </c>
      <c r="DF269" s="10" t="b">
        <f t="shared" si="498"/>
        <v>0</v>
      </c>
      <c r="DG269" s="10" t="b">
        <f t="shared" si="498"/>
        <v>0</v>
      </c>
      <c r="DH269" s="10" t="b">
        <f t="shared" si="498"/>
        <v>0</v>
      </c>
      <c r="DI269" s="10" t="b">
        <f t="shared" si="498"/>
        <v>0</v>
      </c>
      <c r="DJ269" s="10" t="b">
        <f t="shared" si="498"/>
        <v>0</v>
      </c>
      <c r="DK269" s="10" t="b">
        <f t="shared" si="498"/>
        <v>0</v>
      </c>
      <c r="DL269" s="10" t="b">
        <f t="shared" si="498"/>
        <v>0</v>
      </c>
      <c r="DM269" s="10" t="b">
        <f t="shared" si="498"/>
        <v>0</v>
      </c>
      <c r="DN269" s="10" t="b">
        <f t="shared" si="498"/>
        <v>0</v>
      </c>
      <c r="DR269" s="10" t="b">
        <f t="shared" ref="DR269:EL269" si="499">IF(AND(DR$216&gt;MIN($AY91:$AY92), DR$216&lt;MAX($AY91:$AY92)),IF((($AX92-$AX91)/($AY92-$AY91)*(DR$216-$AY91)+$AX91)&lt;DR$215,TRUE,FALSE))</f>
        <v>0</v>
      </c>
      <c r="DS269" s="10" t="b">
        <f t="shared" si="499"/>
        <v>0</v>
      </c>
      <c r="DT269" s="10" t="b">
        <f t="shared" si="499"/>
        <v>0</v>
      </c>
      <c r="DU269" s="10" t="b">
        <f t="shared" si="499"/>
        <v>0</v>
      </c>
      <c r="DV269" s="10" t="b">
        <f t="shared" si="499"/>
        <v>0</v>
      </c>
      <c r="DW269" s="10" t="b">
        <f t="shared" si="499"/>
        <v>0</v>
      </c>
      <c r="DX269" s="10" t="b">
        <f t="shared" si="499"/>
        <v>0</v>
      </c>
      <c r="DY269" s="10" t="b">
        <f t="shared" si="499"/>
        <v>0</v>
      </c>
      <c r="DZ269" s="10" t="b">
        <f t="shared" si="499"/>
        <v>0</v>
      </c>
      <c r="EA269" s="10" t="b">
        <f t="shared" si="499"/>
        <v>0</v>
      </c>
      <c r="EB269" s="10" t="b">
        <f t="shared" si="499"/>
        <v>0</v>
      </c>
      <c r="EC269" s="10" t="b">
        <f t="shared" si="499"/>
        <v>0</v>
      </c>
      <c r="ED269" s="10" t="b">
        <f t="shared" si="499"/>
        <v>0</v>
      </c>
      <c r="EE269" s="10" t="b">
        <f t="shared" si="499"/>
        <v>0</v>
      </c>
      <c r="EF269" s="10" t="b">
        <f t="shared" si="499"/>
        <v>0</v>
      </c>
      <c r="EG269" s="10" t="b">
        <f t="shared" si="499"/>
        <v>0</v>
      </c>
      <c r="EH269" s="10" t="b">
        <f t="shared" si="499"/>
        <v>0</v>
      </c>
      <c r="EI269" s="10" t="b">
        <f t="shared" si="499"/>
        <v>0</v>
      </c>
      <c r="EJ269" s="10" t="b">
        <f t="shared" si="499"/>
        <v>0</v>
      </c>
      <c r="EK269" s="10" t="b">
        <f t="shared" si="499"/>
        <v>0</v>
      </c>
      <c r="EL269" s="10" t="b">
        <f t="shared" si="499"/>
        <v>0</v>
      </c>
      <c r="EM269" s="10" t="b">
        <f t="shared" si="494"/>
        <v>0</v>
      </c>
      <c r="EN269" s="10" t="b">
        <f t="shared" si="494"/>
        <v>0</v>
      </c>
      <c r="EO269" s="10" t="b">
        <f t="shared" si="494"/>
        <v>0</v>
      </c>
      <c r="EP269" s="10" t="b">
        <f t="shared" si="494"/>
        <v>0</v>
      </c>
      <c r="EQ269" s="10" t="b">
        <f t="shared" si="494"/>
        <v>0</v>
      </c>
    </row>
    <row r="270" spans="2:147" hidden="1" x14ac:dyDescent="0.3">
      <c r="B270" s="49"/>
      <c r="C270" s="49"/>
      <c r="D270" s="49"/>
      <c r="E270" s="49"/>
      <c r="F270" s="49"/>
      <c r="G270" s="49"/>
      <c r="H270" s="49"/>
      <c r="I270" s="49"/>
      <c r="J270" s="1">
        <v>53</v>
      </c>
      <c r="K270" s="10" t="b">
        <f t="shared" si="402"/>
        <v>0</v>
      </c>
      <c r="L270" s="10" t="b">
        <f t="shared" ref="L270:Y270" si="500">IF($AT92&gt;L$215,IF($AU92&lt;L$216,IF($AU93&gt;L$216,TRUE,FALSE),IF($AU93&lt;L$216,TRUE,FALSE)),FALSE)</f>
        <v>0</v>
      </c>
      <c r="M270" s="10" t="b">
        <f t="shared" si="500"/>
        <v>0</v>
      </c>
      <c r="N270" s="10" t="b">
        <f t="shared" si="500"/>
        <v>0</v>
      </c>
      <c r="O270" s="10" t="b">
        <f t="shared" si="500"/>
        <v>0</v>
      </c>
      <c r="P270" s="10" t="b">
        <f t="shared" si="500"/>
        <v>0</v>
      </c>
      <c r="Q270" s="10" t="b">
        <f t="shared" si="500"/>
        <v>0</v>
      </c>
      <c r="R270" s="10" t="b">
        <f t="shared" si="500"/>
        <v>0</v>
      </c>
      <c r="S270" s="10" t="b">
        <f t="shared" si="500"/>
        <v>0</v>
      </c>
      <c r="T270" s="10" t="b">
        <f t="shared" si="500"/>
        <v>0</v>
      </c>
      <c r="U270" s="10" t="b">
        <f t="shared" si="500"/>
        <v>0</v>
      </c>
      <c r="V270" s="10" t="b">
        <f t="shared" si="500"/>
        <v>0</v>
      </c>
      <c r="W270" s="10" t="b">
        <f t="shared" si="500"/>
        <v>0</v>
      </c>
      <c r="X270" s="10" t="b">
        <f t="shared" si="500"/>
        <v>0</v>
      </c>
      <c r="Y270" s="10" t="b">
        <f t="shared" si="500"/>
        <v>0</v>
      </c>
      <c r="Z270" s="10" t="b">
        <f t="shared" ref="Z270:BE270" si="501">IF(AND(Z$216&gt;MIN($AU92:$AU93), Z$216&lt;MAX($AU92:$AU93)),IF((($AT93-$AT92)/($AU93-$AU92)*(Z$216-$AU92)+$AT92)&lt;Z$215,TRUE,FALSE))</f>
        <v>0</v>
      </c>
      <c r="AA270" s="10" t="b">
        <f t="shared" si="501"/>
        <v>0</v>
      </c>
      <c r="AB270" s="10" t="b">
        <f t="shared" si="501"/>
        <v>0</v>
      </c>
      <c r="AC270" s="10" t="b">
        <f t="shared" si="501"/>
        <v>0</v>
      </c>
      <c r="AD270" s="10" t="b">
        <f t="shared" si="501"/>
        <v>0</v>
      </c>
      <c r="AE270" s="10" t="b">
        <f t="shared" si="501"/>
        <v>0</v>
      </c>
      <c r="AF270" s="10" t="b">
        <f t="shared" si="501"/>
        <v>0</v>
      </c>
      <c r="AG270" s="10" t="b">
        <f t="shared" si="501"/>
        <v>0</v>
      </c>
      <c r="AH270" s="10" t="b">
        <f t="shared" si="501"/>
        <v>0</v>
      </c>
      <c r="AI270" s="10" t="b">
        <f t="shared" si="501"/>
        <v>0</v>
      </c>
      <c r="AJ270" s="10" t="b">
        <f t="shared" si="501"/>
        <v>0</v>
      </c>
      <c r="AK270" s="10" t="b">
        <f t="shared" si="501"/>
        <v>0</v>
      </c>
      <c r="AL270" s="10" t="b">
        <f t="shared" si="501"/>
        <v>0</v>
      </c>
      <c r="AM270" s="10" t="b">
        <f t="shared" si="501"/>
        <v>0</v>
      </c>
      <c r="AN270" s="10" t="b">
        <f t="shared" si="501"/>
        <v>0</v>
      </c>
      <c r="AO270" s="10" t="b">
        <f t="shared" si="501"/>
        <v>0</v>
      </c>
      <c r="AP270" s="10" t="b">
        <f t="shared" si="501"/>
        <v>0</v>
      </c>
      <c r="AQ270" s="10" t="b">
        <f t="shared" si="501"/>
        <v>0</v>
      </c>
      <c r="AR270" s="10" t="b">
        <f t="shared" si="501"/>
        <v>0</v>
      </c>
      <c r="AS270" s="10" t="b">
        <f t="shared" si="501"/>
        <v>0</v>
      </c>
      <c r="AT270" s="10" t="b">
        <f t="shared" si="501"/>
        <v>0</v>
      </c>
      <c r="AU270" s="10" t="b">
        <f t="shared" si="501"/>
        <v>0</v>
      </c>
      <c r="AV270" s="10" t="b">
        <f t="shared" si="501"/>
        <v>0</v>
      </c>
      <c r="AW270" s="10" t="b">
        <f t="shared" si="501"/>
        <v>0</v>
      </c>
      <c r="AX270" s="10" t="b">
        <f t="shared" si="501"/>
        <v>0</v>
      </c>
      <c r="AY270" s="10" t="b">
        <f t="shared" si="501"/>
        <v>0</v>
      </c>
      <c r="AZ270" s="10" t="b">
        <f t="shared" si="501"/>
        <v>0</v>
      </c>
      <c r="BA270" s="10" t="b">
        <f t="shared" si="501"/>
        <v>0</v>
      </c>
      <c r="BB270" s="10" t="b">
        <f t="shared" si="501"/>
        <v>0</v>
      </c>
      <c r="BC270" s="10" t="b">
        <f t="shared" si="501"/>
        <v>0</v>
      </c>
      <c r="BD270" s="10" t="b">
        <f t="shared" si="501"/>
        <v>0</v>
      </c>
      <c r="BE270" s="10" t="b">
        <f t="shared" si="501"/>
        <v>0</v>
      </c>
      <c r="BF270" s="10" t="b">
        <f t="shared" ref="BF270:CH270" si="502">IF(AND(BF$216&gt;MIN($AU92:$AU93), BF$216&lt;MAX($AU92:$AU93)),IF((($AT93-$AT92)/($AU93-$AU92)*(BF$216-$AU92)+$AT92)&lt;BF$215,TRUE,FALSE))</f>
        <v>0</v>
      </c>
      <c r="BG270" s="10" t="b">
        <f t="shared" si="502"/>
        <v>0</v>
      </c>
      <c r="BH270" s="10" t="b">
        <f t="shared" si="502"/>
        <v>0</v>
      </c>
      <c r="BI270" s="10" t="b">
        <f t="shared" si="502"/>
        <v>0</v>
      </c>
      <c r="BJ270" s="10" t="b">
        <f t="shared" si="502"/>
        <v>0</v>
      </c>
      <c r="BK270" s="10" t="b">
        <f t="shared" si="502"/>
        <v>0</v>
      </c>
      <c r="BL270" s="10" t="b">
        <f t="shared" si="502"/>
        <v>0</v>
      </c>
      <c r="BM270" s="10" t="b">
        <f t="shared" si="502"/>
        <v>0</v>
      </c>
      <c r="BN270" s="10" t="b">
        <f t="shared" si="502"/>
        <v>0</v>
      </c>
      <c r="BO270" s="10" t="b">
        <f t="shared" si="502"/>
        <v>0</v>
      </c>
      <c r="BP270" s="10" t="b">
        <f t="shared" si="502"/>
        <v>0</v>
      </c>
      <c r="BQ270" s="10" t="b">
        <f t="shared" si="502"/>
        <v>0</v>
      </c>
      <c r="BR270" s="10" t="b">
        <f t="shared" si="502"/>
        <v>0</v>
      </c>
      <c r="BS270" s="10" t="b">
        <f t="shared" si="502"/>
        <v>0</v>
      </c>
      <c r="BT270" s="10" t="b">
        <f t="shared" si="502"/>
        <v>0</v>
      </c>
      <c r="BU270" s="10" t="b">
        <f t="shared" si="502"/>
        <v>0</v>
      </c>
      <c r="BV270" s="10" t="b">
        <f t="shared" si="502"/>
        <v>0</v>
      </c>
      <c r="BW270" s="10" t="b">
        <f t="shared" si="502"/>
        <v>0</v>
      </c>
      <c r="BX270" s="10" t="b">
        <f t="shared" si="502"/>
        <v>0</v>
      </c>
      <c r="BY270" s="10" t="b">
        <f t="shared" si="502"/>
        <v>0</v>
      </c>
      <c r="BZ270" s="10" t="b">
        <f t="shared" si="502"/>
        <v>0</v>
      </c>
      <c r="CA270" s="10" t="b">
        <f t="shared" si="502"/>
        <v>0</v>
      </c>
      <c r="CB270" s="10" t="b">
        <f t="shared" si="502"/>
        <v>0</v>
      </c>
      <c r="CC270" s="10" t="b">
        <f t="shared" si="502"/>
        <v>0</v>
      </c>
      <c r="CD270" s="10" t="b">
        <f t="shared" si="502"/>
        <v>0</v>
      </c>
      <c r="CE270" s="10" t="b">
        <f t="shared" si="502"/>
        <v>0</v>
      </c>
      <c r="CF270" s="10" t="b">
        <f t="shared" si="502"/>
        <v>0</v>
      </c>
      <c r="CG270" s="10" t="b">
        <f t="shared" si="502"/>
        <v>0</v>
      </c>
      <c r="CH270" s="10" t="b">
        <f t="shared" si="502"/>
        <v>0</v>
      </c>
      <c r="CI270" s="1">
        <f t="shared" si="236"/>
        <v>159</v>
      </c>
      <c r="CJ270" s="1">
        <f t="shared" si="237"/>
        <v>1</v>
      </c>
      <c r="CL270" s="10" t="b">
        <f t="shared" ref="CL270:DN270" si="503">IF(AND(CL$216&gt;MIN($AU92:$AU93), CL$216&lt;MAX($AU92:$AU93)),IF((($AT93-$AT92)/($AU93-$AU92)*(CL$216-$AU92)+$AT92)&lt;CL$215,TRUE,FALSE))</f>
        <v>0</v>
      </c>
      <c r="CM270" s="10" t="b">
        <f t="shared" si="503"/>
        <v>0</v>
      </c>
      <c r="CN270" s="10" t="b">
        <f t="shared" si="503"/>
        <v>0</v>
      </c>
      <c r="CO270" s="10" t="b">
        <f t="shared" si="503"/>
        <v>0</v>
      </c>
      <c r="CP270" s="10" t="b">
        <f t="shared" si="503"/>
        <v>0</v>
      </c>
      <c r="CQ270" s="10" t="b">
        <f t="shared" si="503"/>
        <v>0</v>
      </c>
      <c r="CR270" s="10" t="b">
        <f t="shared" si="503"/>
        <v>0</v>
      </c>
      <c r="CS270" s="10" t="b">
        <f t="shared" si="503"/>
        <v>0</v>
      </c>
      <c r="CT270" s="10" t="b">
        <f t="shared" si="503"/>
        <v>0</v>
      </c>
      <c r="CU270" s="10" t="b">
        <f t="shared" si="503"/>
        <v>0</v>
      </c>
      <c r="CV270" s="10" t="b">
        <f t="shared" si="503"/>
        <v>0</v>
      </c>
      <c r="CW270" s="10" t="b">
        <f t="shared" si="503"/>
        <v>0</v>
      </c>
      <c r="CX270" s="10" t="b">
        <f t="shared" si="503"/>
        <v>0</v>
      </c>
      <c r="CY270" s="10" t="b">
        <f t="shared" si="503"/>
        <v>0</v>
      </c>
      <c r="CZ270" s="10" t="b">
        <f t="shared" si="503"/>
        <v>0</v>
      </c>
      <c r="DA270" s="10" t="b">
        <f t="shared" si="503"/>
        <v>0</v>
      </c>
      <c r="DB270" s="10" t="b">
        <f t="shared" si="503"/>
        <v>0</v>
      </c>
      <c r="DC270" s="10" t="b">
        <f t="shared" si="503"/>
        <v>0</v>
      </c>
      <c r="DD270" s="10" t="b">
        <f t="shared" si="503"/>
        <v>0</v>
      </c>
      <c r="DE270" s="10" t="b">
        <f t="shared" si="503"/>
        <v>0</v>
      </c>
      <c r="DF270" s="10" t="b">
        <f t="shared" si="503"/>
        <v>0</v>
      </c>
      <c r="DG270" s="10" t="b">
        <f t="shared" si="503"/>
        <v>0</v>
      </c>
      <c r="DH270" s="10" t="b">
        <f t="shared" si="503"/>
        <v>0</v>
      </c>
      <c r="DI270" s="10" t="b">
        <f t="shared" si="503"/>
        <v>0</v>
      </c>
      <c r="DJ270" s="10" t="b">
        <f t="shared" si="503"/>
        <v>0</v>
      </c>
      <c r="DK270" s="10" t="b">
        <f t="shared" si="503"/>
        <v>0</v>
      </c>
      <c r="DL270" s="10" t="b">
        <f t="shared" si="503"/>
        <v>0</v>
      </c>
      <c r="DM270" s="10" t="b">
        <f t="shared" si="503"/>
        <v>0</v>
      </c>
      <c r="DN270" s="10" t="b">
        <f t="shared" si="503"/>
        <v>0</v>
      </c>
      <c r="DR270" s="10" t="b">
        <f t="shared" ref="DR270:EL270" si="504">IF(AND(DR$216&gt;MIN($AY92:$AY93), DR$216&lt;MAX($AY92:$AY93)),IF((($AX93-$AX92)/($AY93-$AY92)*(DR$216-$AY92)+$AX92)&lt;DR$215,TRUE,FALSE))</f>
        <v>0</v>
      </c>
      <c r="DS270" s="10" t="b">
        <f t="shared" si="504"/>
        <v>0</v>
      </c>
      <c r="DT270" s="10" t="b">
        <f t="shared" si="504"/>
        <v>0</v>
      </c>
      <c r="DU270" s="10" t="b">
        <f t="shared" si="504"/>
        <v>0</v>
      </c>
      <c r="DV270" s="10" t="b">
        <f t="shared" si="504"/>
        <v>0</v>
      </c>
      <c r="DW270" s="10" t="b">
        <f t="shared" si="504"/>
        <v>0</v>
      </c>
      <c r="DX270" s="10" t="b">
        <f t="shared" si="504"/>
        <v>0</v>
      </c>
      <c r="DY270" s="10" t="b">
        <f t="shared" si="504"/>
        <v>0</v>
      </c>
      <c r="DZ270" s="10" t="b">
        <f t="shared" si="504"/>
        <v>0</v>
      </c>
      <c r="EA270" s="10" t="b">
        <f t="shared" si="504"/>
        <v>0</v>
      </c>
      <c r="EB270" s="10" t="b">
        <f t="shared" si="504"/>
        <v>0</v>
      </c>
      <c r="EC270" s="10" t="b">
        <f t="shared" si="504"/>
        <v>0</v>
      </c>
      <c r="ED270" s="10" t="b">
        <f t="shared" si="504"/>
        <v>0</v>
      </c>
      <c r="EE270" s="10" t="b">
        <f t="shared" si="504"/>
        <v>0</v>
      </c>
      <c r="EF270" s="10" t="b">
        <f t="shared" si="504"/>
        <v>0</v>
      </c>
      <c r="EG270" s="10" t="b">
        <f t="shared" si="504"/>
        <v>0</v>
      </c>
      <c r="EH270" s="10" t="b">
        <f t="shared" si="504"/>
        <v>0</v>
      </c>
      <c r="EI270" s="10" t="b">
        <f t="shared" si="504"/>
        <v>0</v>
      </c>
      <c r="EJ270" s="10" t="b">
        <f t="shared" si="504"/>
        <v>0</v>
      </c>
      <c r="EK270" s="10" t="b">
        <f t="shared" si="504"/>
        <v>0</v>
      </c>
      <c r="EL270" s="10" t="b">
        <f t="shared" si="504"/>
        <v>0</v>
      </c>
      <c r="EM270" s="10" t="b">
        <f t="shared" si="494"/>
        <v>0</v>
      </c>
      <c r="EN270" s="10" t="b">
        <f t="shared" si="494"/>
        <v>0</v>
      </c>
      <c r="EO270" s="10" t="b">
        <f t="shared" si="494"/>
        <v>0</v>
      </c>
      <c r="EP270" s="10" t="b">
        <f t="shared" si="494"/>
        <v>0</v>
      </c>
      <c r="EQ270" s="10" t="b">
        <f t="shared" si="494"/>
        <v>0</v>
      </c>
    </row>
    <row r="271" spans="2:147" hidden="1" x14ac:dyDescent="0.3">
      <c r="B271" s="49"/>
      <c r="C271" s="49"/>
      <c r="D271" s="49"/>
      <c r="E271" s="49"/>
      <c r="F271" s="49"/>
      <c r="G271" s="49"/>
      <c r="H271" s="49"/>
      <c r="I271" s="49"/>
      <c r="J271" s="1">
        <v>54</v>
      </c>
      <c r="K271" s="10" t="b">
        <f t="shared" si="402"/>
        <v>0</v>
      </c>
      <c r="L271" s="10" t="b">
        <f t="shared" ref="L271:Y271" si="505">IF($AT93&gt;L$215,IF($AU93&lt;L$216,IF($AU94&gt;L$216,TRUE,FALSE),IF($AU94&lt;L$216,TRUE,FALSE)),FALSE)</f>
        <v>0</v>
      </c>
      <c r="M271" s="10" t="b">
        <f t="shared" si="505"/>
        <v>0</v>
      </c>
      <c r="N271" s="10" t="b">
        <f t="shared" si="505"/>
        <v>0</v>
      </c>
      <c r="O271" s="10" t="b">
        <f t="shared" si="505"/>
        <v>0</v>
      </c>
      <c r="P271" s="10" t="b">
        <f t="shared" si="505"/>
        <v>0</v>
      </c>
      <c r="Q271" s="10" t="b">
        <f t="shared" si="505"/>
        <v>0</v>
      </c>
      <c r="R271" s="10" t="b">
        <f t="shared" si="505"/>
        <v>0</v>
      </c>
      <c r="S271" s="10" t="b">
        <f t="shared" si="505"/>
        <v>0</v>
      </c>
      <c r="T271" s="10" t="b">
        <f t="shared" si="505"/>
        <v>0</v>
      </c>
      <c r="U271" s="10" t="b">
        <f t="shared" si="505"/>
        <v>0</v>
      </c>
      <c r="V271" s="10" t="b">
        <f t="shared" si="505"/>
        <v>0</v>
      </c>
      <c r="W271" s="10" t="b">
        <f t="shared" si="505"/>
        <v>0</v>
      </c>
      <c r="X271" s="10" t="b">
        <f t="shared" si="505"/>
        <v>0</v>
      </c>
      <c r="Y271" s="10" t="b">
        <f t="shared" si="505"/>
        <v>0</v>
      </c>
      <c r="Z271" s="10" t="b">
        <f t="shared" ref="Z271:BE271" si="506">IF(AND(Z$216&gt;MIN($AU93:$AU94), Z$216&lt;MAX($AU93:$AU94)),IF((($AT94-$AT93)/($AU94-$AU93)*(Z$216-$AU93)+$AT93)&lt;Z$215,TRUE,FALSE))</f>
        <v>0</v>
      </c>
      <c r="AA271" s="10" t="b">
        <f t="shared" si="506"/>
        <v>0</v>
      </c>
      <c r="AB271" s="10" t="b">
        <f t="shared" si="506"/>
        <v>0</v>
      </c>
      <c r="AC271" s="10" t="b">
        <f t="shared" si="506"/>
        <v>0</v>
      </c>
      <c r="AD271" s="10" t="b">
        <f t="shared" si="506"/>
        <v>0</v>
      </c>
      <c r="AE271" s="10" t="b">
        <f t="shared" si="506"/>
        <v>0</v>
      </c>
      <c r="AF271" s="10" t="b">
        <f t="shared" si="506"/>
        <v>0</v>
      </c>
      <c r="AG271" s="10" t="b">
        <f t="shared" si="506"/>
        <v>0</v>
      </c>
      <c r="AH271" s="10" t="b">
        <f t="shared" si="506"/>
        <v>0</v>
      </c>
      <c r="AI271" s="10" t="b">
        <f t="shared" si="506"/>
        <v>0</v>
      </c>
      <c r="AJ271" s="10" t="b">
        <f t="shared" si="506"/>
        <v>0</v>
      </c>
      <c r="AK271" s="10" t="b">
        <f t="shared" si="506"/>
        <v>0</v>
      </c>
      <c r="AL271" s="10" t="b">
        <f t="shared" si="506"/>
        <v>0</v>
      </c>
      <c r="AM271" s="10" t="b">
        <f t="shared" si="506"/>
        <v>0</v>
      </c>
      <c r="AN271" s="10" t="b">
        <f t="shared" si="506"/>
        <v>0</v>
      </c>
      <c r="AO271" s="10" t="b">
        <f t="shared" si="506"/>
        <v>0</v>
      </c>
      <c r="AP271" s="10" t="b">
        <f t="shared" si="506"/>
        <v>0</v>
      </c>
      <c r="AQ271" s="10" t="b">
        <f t="shared" si="506"/>
        <v>0</v>
      </c>
      <c r="AR271" s="10" t="b">
        <f t="shared" si="506"/>
        <v>0</v>
      </c>
      <c r="AS271" s="10" t="b">
        <f t="shared" si="506"/>
        <v>0</v>
      </c>
      <c r="AT271" s="10" t="b">
        <f t="shared" si="506"/>
        <v>0</v>
      </c>
      <c r="AU271" s="10" t="b">
        <f t="shared" si="506"/>
        <v>0</v>
      </c>
      <c r="AV271" s="10" t="b">
        <f t="shared" si="506"/>
        <v>0</v>
      </c>
      <c r="AW271" s="10" t="b">
        <f t="shared" si="506"/>
        <v>0</v>
      </c>
      <c r="AX271" s="10" t="b">
        <f t="shared" si="506"/>
        <v>0</v>
      </c>
      <c r="AY271" s="10" t="b">
        <f t="shared" si="506"/>
        <v>0</v>
      </c>
      <c r="AZ271" s="10" t="b">
        <f t="shared" si="506"/>
        <v>0</v>
      </c>
      <c r="BA271" s="10" t="b">
        <f t="shared" si="506"/>
        <v>0</v>
      </c>
      <c r="BB271" s="10" t="b">
        <f t="shared" si="506"/>
        <v>0</v>
      </c>
      <c r="BC271" s="10" t="b">
        <f t="shared" si="506"/>
        <v>0</v>
      </c>
      <c r="BD271" s="10" t="b">
        <f t="shared" si="506"/>
        <v>0</v>
      </c>
      <c r="BE271" s="10" t="b">
        <f t="shared" si="506"/>
        <v>0</v>
      </c>
      <c r="BF271" s="10" t="b">
        <f t="shared" ref="BF271:CH271" si="507">IF(AND(BF$216&gt;MIN($AU93:$AU94), BF$216&lt;MAX($AU93:$AU94)),IF((($AT94-$AT93)/($AU94-$AU93)*(BF$216-$AU93)+$AT93)&lt;BF$215,TRUE,FALSE))</f>
        <v>0</v>
      </c>
      <c r="BG271" s="10" t="b">
        <f t="shared" si="507"/>
        <v>0</v>
      </c>
      <c r="BH271" s="10" t="b">
        <f t="shared" si="507"/>
        <v>0</v>
      </c>
      <c r="BI271" s="10" t="b">
        <f t="shared" si="507"/>
        <v>0</v>
      </c>
      <c r="BJ271" s="10" t="b">
        <f t="shared" si="507"/>
        <v>0</v>
      </c>
      <c r="BK271" s="10" t="b">
        <f t="shared" si="507"/>
        <v>0</v>
      </c>
      <c r="BL271" s="10" t="b">
        <f t="shared" si="507"/>
        <v>0</v>
      </c>
      <c r="BM271" s="10" t="b">
        <f t="shared" si="507"/>
        <v>0</v>
      </c>
      <c r="BN271" s="10" t="b">
        <f t="shared" si="507"/>
        <v>0</v>
      </c>
      <c r="BO271" s="10" t="b">
        <f t="shared" si="507"/>
        <v>0</v>
      </c>
      <c r="BP271" s="10" t="b">
        <f t="shared" si="507"/>
        <v>0</v>
      </c>
      <c r="BQ271" s="10" t="b">
        <f t="shared" si="507"/>
        <v>0</v>
      </c>
      <c r="BR271" s="10" t="b">
        <f t="shared" si="507"/>
        <v>0</v>
      </c>
      <c r="BS271" s="10" t="b">
        <f t="shared" si="507"/>
        <v>0</v>
      </c>
      <c r="BT271" s="10" t="b">
        <f t="shared" si="507"/>
        <v>0</v>
      </c>
      <c r="BU271" s="10" t="b">
        <f t="shared" si="507"/>
        <v>0</v>
      </c>
      <c r="BV271" s="10" t="b">
        <f t="shared" si="507"/>
        <v>0</v>
      </c>
      <c r="BW271" s="10" t="b">
        <f t="shared" si="507"/>
        <v>0</v>
      </c>
      <c r="BX271" s="10" t="b">
        <f t="shared" si="507"/>
        <v>0</v>
      </c>
      <c r="BY271" s="10" t="b">
        <f t="shared" si="507"/>
        <v>0</v>
      </c>
      <c r="BZ271" s="10" t="b">
        <f t="shared" si="507"/>
        <v>0</v>
      </c>
      <c r="CA271" s="10" t="b">
        <f t="shared" si="507"/>
        <v>0</v>
      </c>
      <c r="CB271" s="10" t="b">
        <f t="shared" si="507"/>
        <v>0</v>
      </c>
      <c r="CC271" s="10" t="b">
        <f t="shared" si="507"/>
        <v>0</v>
      </c>
      <c r="CD271" s="10" t="b">
        <f t="shared" si="507"/>
        <v>0</v>
      </c>
      <c r="CE271" s="10" t="b">
        <f t="shared" si="507"/>
        <v>0</v>
      </c>
      <c r="CF271" s="10" t="b">
        <f t="shared" si="507"/>
        <v>0</v>
      </c>
      <c r="CG271" s="10" t="b">
        <f t="shared" si="507"/>
        <v>0</v>
      </c>
      <c r="CH271" s="10" t="b">
        <f t="shared" si="507"/>
        <v>0</v>
      </c>
      <c r="CI271" s="1">
        <f t="shared" si="236"/>
        <v>160</v>
      </c>
      <c r="CJ271" s="1">
        <f t="shared" si="237"/>
        <v>1</v>
      </c>
      <c r="CL271" s="10" t="b">
        <f t="shared" ref="CL271:DN271" si="508">IF(AND(CL$216&gt;MIN($AU93:$AU94), CL$216&lt;MAX($AU93:$AU94)),IF((($AT94-$AT93)/($AU94-$AU93)*(CL$216-$AU93)+$AT93)&lt;CL$215,TRUE,FALSE))</f>
        <v>0</v>
      </c>
      <c r="CM271" s="10" t="b">
        <f t="shared" si="508"/>
        <v>0</v>
      </c>
      <c r="CN271" s="10" t="b">
        <f t="shared" si="508"/>
        <v>0</v>
      </c>
      <c r="CO271" s="10" t="b">
        <f t="shared" si="508"/>
        <v>0</v>
      </c>
      <c r="CP271" s="10" t="b">
        <f t="shared" si="508"/>
        <v>0</v>
      </c>
      <c r="CQ271" s="10" t="b">
        <f t="shared" si="508"/>
        <v>0</v>
      </c>
      <c r="CR271" s="10" t="b">
        <f t="shared" si="508"/>
        <v>0</v>
      </c>
      <c r="CS271" s="10" t="b">
        <f t="shared" si="508"/>
        <v>0</v>
      </c>
      <c r="CT271" s="10" t="b">
        <f t="shared" si="508"/>
        <v>0</v>
      </c>
      <c r="CU271" s="10" t="b">
        <f t="shared" si="508"/>
        <v>0</v>
      </c>
      <c r="CV271" s="10" t="b">
        <f t="shared" si="508"/>
        <v>0</v>
      </c>
      <c r="CW271" s="10" t="b">
        <f t="shared" si="508"/>
        <v>0</v>
      </c>
      <c r="CX271" s="10" t="b">
        <f t="shared" si="508"/>
        <v>0</v>
      </c>
      <c r="CY271" s="10" t="b">
        <f t="shared" si="508"/>
        <v>0</v>
      </c>
      <c r="CZ271" s="10" t="b">
        <f t="shared" si="508"/>
        <v>0</v>
      </c>
      <c r="DA271" s="10" t="b">
        <f t="shared" si="508"/>
        <v>0</v>
      </c>
      <c r="DB271" s="10" t="b">
        <f t="shared" si="508"/>
        <v>0</v>
      </c>
      <c r="DC271" s="10" t="b">
        <f t="shared" si="508"/>
        <v>0</v>
      </c>
      <c r="DD271" s="10" t="b">
        <f t="shared" si="508"/>
        <v>0</v>
      </c>
      <c r="DE271" s="10" t="b">
        <f t="shared" si="508"/>
        <v>0</v>
      </c>
      <c r="DF271" s="10" t="b">
        <f t="shared" si="508"/>
        <v>0</v>
      </c>
      <c r="DG271" s="10" t="b">
        <f t="shared" si="508"/>
        <v>0</v>
      </c>
      <c r="DH271" s="10" t="b">
        <f t="shared" si="508"/>
        <v>0</v>
      </c>
      <c r="DI271" s="10" t="b">
        <f t="shared" si="508"/>
        <v>0</v>
      </c>
      <c r="DJ271" s="10" t="b">
        <f t="shared" si="508"/>
        <v>0</v>
      </c>
      <c r="DK271" s="10" t="b">
        <f t="shared" si="508"/>
        <v>0</v>
      </c>
      <c r="DL271" s="10" t="b">
        <f t="shared" si="508"/>
        <v>0</v>
      </c>
      <c r="DM271" s="10" t="b">
        <f t="shared" si="508"/>
        <v>0</v>
      </c>
      <c r="DN271" s="10" t="b">
        <f t="shared" si="508"/>
        <v>0</v>
      </c>
      <c r="DR271" s="10" t="b">
        <f t="shared" ref="DR271:EL271" si="509">IF(AND(DR$216&gt;MIN($AY93:$AY94), DR$216&lt;MAX($AY93:$AY94)),IF((($AX94-$AX93)/($AY94-$AY93)*(DR$216-$AY93)+$AX93)&lt;DR$215,TRUE,FALSE))</f>
        <v>0</v>
      </c>
      <c r="DS271" s="10" t="b">
        <f t="shared" si="509"/>
        <v>0</v>
      </c>
      <c r="DT271" s="10" t="b">
        <f t="shared" si="509"/>
        <v>0</v>
      </c>
      <c r="DU271" s="10" t="b">
        <f t="shared" si="509"/>
        <v>0</v>
      </c>
      <c r="DV271" s="10" t="b">
        <f t="shared" si="509"/>
        <v>0</v>
      </c>
      <c r="DW271" s="10" t="b">
        <f t="shared" si="509"/>
        <v>0</v>
      </c>
      <c r="DX271" s="10" t="b">
        <f t="shared" si="509"/>
        <v>0</v>
      </c>
      <c r="DY271" s="10" t="b">
        <f t="shared" si="509"/>
        <v>0</v>
      </c>
      <c r="DZ271" s="10" t="b">
        <f t="shared" si="509"/>
        <v>0</v>
      </c>
      <c r="EA271" s="10" t="b">
        <f t="shared" si="509"/>
        <v>0</v>
      </c>
      <c r="EB271" s="10" t="b">
        <f t="shared" si="509"/>
        <v>0</v>
      </c>
      <c r="EC271" s="10" t="b">
        <f t="shared" si="509"/>
        <v>0</v>
      </c>
      <c r="ED271" s="10" t="b">
        <f t="shared" si="509"/>
        <v>0</v>
      </c>
      <c r="EE271" s="10" t="b">
        <f t="shared" si="509"/>
        <v>0</v>
      </c>
      <c r="EF271" s="10" t="b">
        <f t="shared" si="509"/>
        <v>0</v>
      </c>
      <c r="EG271" s="10" t="b">
        <f t="shared" si="509"/>
        <v>0</v>
      </c>
      <c r="EH271" s="10" t="b">
        <f t="shared" si="509"/>
        <v>0</v>
      </c>
      <c r="EI271" s="10" t="b">
        <f t="shared" si="509"/>
        <v>0</v>
      </c>
      <c r="EJ271" s="10" t="b">
        <f t="shared" si="509"/>
        <v>0</v>
      </c>
      <c r="EK271" s="10" t="b">
        <f t="shared" si="509"/>
        <v>0</v>
      </c>
      <c r="EL271" s="10" t="b">
        <f t="shared" si="509"/>
        <v>0</v>
      </c>
      <c r="EM271" s="10" t="b">
        <f t="shared" si="494"/>
        <v>0</v>
      </c>
      <c r="EN271" s="10" t="b">
        <f t="shared" si="494"/>
        <v>0</v>
      </c>
      <c r="EO271" s="10" t="b">
        <f t="shared" si="494"/>
        <v>0</v>
      </c>
      <c r="EP271" s="10" t="b">
        <f t="shared" si="494"/>
        <v>0</v>
      </c>
      <c r="EQ271" s="10" t="b">
        <f t="shared" si="494"/>
        <v>0</v>
      </c>
    </row>
    <row r="272" spans="2:147" hidden="1" x14ac:dyDescent="0.3">
      <c r="B272" s="49"/>
      <c r="C272" s="49"/>
      <c r="D272" s="49"/>
      <c r="E272" s="49"/>
      <c r="F272" s="49"/>
      <c r="G272" s="49"/>
      <c r="H272" s="49"/>
      <c r="I272" s="49"/>
      <c r="J272" s="1">
        <v>55</v>
      </c>
      <c r="K272" s="10" t="b">
        <f t="shared" si="402"/>
        <v>0</v>
      </c>
      <c r="L272" s="10" t="b">
        <f t="shared" ref="L272:Y272" si="510">IF($AT94&gt;L$215,IF($AU94&lt;L$216,IF($AU95&gt;L$216,TRUE,FALSE),IF($AU95&lt;L$216,TRUE,FALSE)),FALSE)</f>
        <v>0</v>
      </c>
      <c r="M272" s="10" t="b">
        <f t="shared" si="510"/>
        <v>0</v>
      </c>
      <c r="N272" s="10" t="b">
        <f t="shared" si="510"/>
        <v>0</v>
      </c>
      <c r="O272" s="10" t="b">
        <f t="shared" si="510"/>
        <v>0</v>
      </c>
      <c r="P272" s="10" t="b">
        <f t="shared" si="510"/>
        <v>0</v>
      </c>
      <c r="Q272" s="10" t="b">
        <f t="shared" si="510"/>
        <v>0</v>
      </c>
      <c r="R272" s="10" t="b">
        <f t="shared" si="510"/>
        <v>0</v>
      </c>
      <c r="S272" s="10" t="b">
        <f t="shared" si="510"/>
        <v>0</v>
      </c>
      <c r="T272" s="10" t="b">
        <f t="shared" si="510"/>
        <v>0</v>
      </c>
      <c r="U272" s="10" t="b">
        <f t="shared" si="510"/>
        <v>0</v>
      </c>
      <c r="V272" s="10" t="b">
        <f t="shared" si="510"/>
        <v>0</v>
      </c>
      <c r="W272" s="10" t="b">
        <f t="shared" si="510"/>
        <v>0</v>
      </c>
      <c r="X272" s="10" t="b">
        <f t="shared" si="510"/>
        <v>0</v>
      </c>
      <c r="Y272" s="10" t="b">
        <f t="shared" si="510"/>
        <v>0</v>
      </c>
      <c r="Z272" s="10" t="b">
        <f t="shared" ref="Z272:BE272" si="511">IF(AND(Z$216&gt;MIN($AU94:$AU95), Z$216&lt;MAX($AU94:$AU95)),IF((($AT95-$AT94)/($AU95-$AU94)*(Z$216-$AU94)+$AT94)&lt;Z$215,TRUE,FALSE))</f>
        <v>0</v>
      </c>
      <c r="AA272" s="10" t="b">
        <f t="shared" si="511"/>
        <v>0</v>
      </c>
      <c r="AB272" s="10" t="b">
        <f t="shared" si="511"/>
        <v>0</v>
      </c>
      <c r="AC272" s="10" t="b">
        <f t="shared" si="511"/>
        <v>0</v>
      </c>
      <c r="AD272" s="10" t="b">
        <f t="shared" si="511"/>
        <v>0</v>
      </c>
      <c r="AE272" s="10" t="b">
        <f t="shared" si="511"/>
        <v>0</v>
      </c>
      <c r="AF272" s="10" t="b">
        <f t="shared" si="511"/>
        <v>0</v>
      </c>
      <c r="AG272" s="10" t="b">
        <f t="shared" si="511"/>
        <v>0</v>
      </c>
      <c r="AH272" s="10" t="b">
        <f t="shared" si="511"/>
        <v>0</v>
      </c>
      <c r="AI272" s="10" t="b">
        <f t="shared" si="511"/>
        <v>0</v>
      </c>
      <c r="AJ272" s="10" t="b">
        <f t="shared" si="511"/>
        <v>0</v>
      </c>
      <c r="AK272" s="10" t="b">
        <f t="shared" si="511"/>
        <v>0</v>
      </c>
      <c r="AL272" s="10" t="b">
        <f t="shared" si="511"/>
        <v>0</v>
      </c>
      <c r="AM272" s="10" t="b">
        <f t="shared" si="511"/>
        <v>0</v>
      </c>
      <c r="AN272" s="10" t="b">
        <f t="shared" si="511"/>
        <v>0</v>
      </c>
      <c r="AO272" s="10" t="b">
        <f t="shared" si="511"/>
        <v>0</v>
      </c>
      <c r="AP272" s="10" t="b">
        <f t="shared" si="511"/>
        <v>0</v>
      </c>
      <c r="AQ272" s="10" t="b">
        <f t="shared" si="511"/>
        <v>0</v>
      </c>
      <c r="AR272" s="10" t="b">
        <f t="shared" si="511"/>
        <v>0</v>
      </c>
      <c r="AS272" s="10" t="b">
        <f t="shared" si="511"/>
        <v>0</v>
      </c>
      <c r="AT272" s="10" t="b">
        <f t="shared" si="511"/>
        <v>0</v>
      </c>
      <c r="AU272" s="10" t="b">
        <f t="shared" si="511"/>
        <v>0</v>
      </c>
      <c r="AV272" s="10" t="b">
        <f t="shared" si="511"/>
        <v>0</v>
      </c>
      <c r="AW272" s="10" t="b">
        <f t="shared" si="511"/>
        <v>0</v>
      </c>
      <c r="AX272" s="10" t="b">
        <f t="shared" si="511"/>
        <v>0</v>
      </c>
      <c r="AY272" s="10" t="b">
        <f t="shared" si="511"/>
        <v>0</v>
      </c>
      <c r="AZ272" s="10" t="b">
        <f t="shared" si="511"/>
        <v>0</v>
      </c>
      <c r="BA272" s="10" t="b">
        <f t="shared" si="511"/>
        <v>0</v>
      </c>
      <c r="BB272" s="10" t="b">
        <f t="shared" si="511"/>
        <v>0</v>
      </c>
      <c r="BC272" s="10" t="b">
        <f t="shared" si="511"/>
        <v>0</v>
      </c>
      <c r="BD272" s="10" t="b">
        <f t="shared" si="511"/>
        <v>0</v>
      </c>
      <c r="BE272" s="10" t="b">
        <f t="shared" si="511"/>
        <v>0</v>
      </c>
      <c r="BF272" s="10" t="b">
        <f t="shared" ref="BF272:CH272" si="512">IF(AND(BF$216&gt;MIN($AU94:$AU95), BF$216&lt;MAX($AU94:$AU95)),IF((($AT95-$AT94)/($AU95-$AU94)*(BF$216-$AU94)+$AT94)&lt;BF$215,TRUE,FALSE))</f>
        <v>0</v>
      </c>
      <c r="BG272" s="10" t="b">
        <f t="shared" si="512"/>
        <v>0</v>
      </c>
      <c r="BH272" s="10" t="b">
        <f t="shared" si="512"/>
        <v>0</v>
      </c>
      <c r="BI272" s="10" t="b">
        <f t="shared" si="512"/>
        <v>0</v>
      </c>
      <c r="BJ272" s="10" t="b">
        <f t="shared" si="512"/>
        <v>0</v>
      </c>
      <c r="BK272" s="10" t="b">
        <f t="shared" si="512"/>
        <v>0</v>
      </c>
      <c r="BL272" s="10" t="b">
        <f t="shared" si="512"/>
        <v>0</v>
      </c>
      <c r="BM272" s="10" t="b">
        <f t="shared" si="512"/>
        <v>0</v>
      </c>
      <c r="BN272" s="10" t="b">
        <f t="shared" si="512"/>
        <v>0</v>
      </c>
      <c r="BO272" s="10" t="b">
        <f t="shared" si="512"/>
        <v>0</v>
      </c>
      <c r="BP272" s="10" t="b">
        <f t="shared" si="512"/>
        <v>0</v>
      </c>
      <c r="BQ272" s="10" t="b">
        <f t="shared" si="512"/>
        <v>0</v>
      </c>
      <c r="BR272" s="10" t="b">
        <f t="shared" si="512"/>
        <v>0</v>
      </c>
      <c r="BS272" s="10" t="b">
        <f t="shared" si="512"/>
        <v>0</v>
      </c>
      <c r="BT272" s="10" t="b">
        <f t="shared" si="512"/>
        <v>0</v>
      </c>
      <c r="BU272" s="10" t="b">
        <f t="shared" si="512"/>
        <v>0</v>
      </c>
      <c r="BV272" s="10" t="b">
        <f t="shared" si="512"/>
        <v>0</v>
      </c>
      <c r="BW272" s="10" t="b">
        <f t="shared" si="512"/>
        <v>0</v>
      </c>
      <c r="BX272" s="10" t="b">
        <f t="shared" si="512"/>
        <v>0</v>
      </c>
      <c r="BY272" s="10" t="b">
        <f t="shared" si="512"/>
        <v>0</v>
      </c>
      <c r="BZ272" s="10" t="b">
        <f t="shared" si="512"/>
        <v>0</v>
      </c>
      <c r="CA272" s="10" t="b">
        <f t="shared" si="512"/>
        <v>0</v>
      </c>
      <c r="CB272" s="10" t="b">
        <f t="shared" si="512"/>
        <v>0</v>
      </c>
      <c r="CC272" s="10" t="b">
        <f t="shared" si="512"/>
        <v>0</v>
      </c>
      <c r="CD272" s="10" t="b">
        <f t="shared" si="512"/>
        <v>0</v>
      </c>
      <c r="CE272" s="10" t="b">
        <f t="shared" si="512"/>
        <v>0</v>
      </c>
      <c r="CF272" s="10" t="b">
        <f t="shared" si="512"/>
        <v>0</v>
      </c>
      <c r="CG272" s="10" t="b">
        <f t="shared" si="512"/>
        <v>0</v>
      </c>
      <c r="CH272" s="10" t="b">
        <f t="shared" si="512"/>
        <v>0</v>
      </c>
      <c r="CI272" s="1">
        <f t="shared" si="236"/>
        <v>161</v>
      </c>
      <c r="CJ272" s="1">
        <f t="shared" si="237"/>
        <v>1</v>
      </c>
      <c r="CL272" s="10" t="b">
        <f t="shared" ref="CL272:DN272" si="513">IF(AND(CL$216&gt;MIN($AU94:$AU95), CL$216&lt;MAX($AU94:$AU95)),IF((($AT95-$AT94)/($AU95-$AU94)*(CL$216-$AU94)+$AT94)&lt;CL$215,TRUE,FALSE))</f>
        <v>0</v>
      </c>
      <c r="CM272" s="10" t="b">
        <f t="shared" si="513"/>
        <v>0</v>
      </c>
      <c r="CN272" s="10" t="b">
        <f t="shared" si="513"/>
        <v>0</v>
      </c>
      <c r="CO272" s="10" t="b">
        <f t="shared" si="513"/>
        <v>0</v>
      </c>
      <c r="CP272" s="10" t="b">
        <f t="shared" si="513"/>
        <v>0</v>
      </c>
      <c r="CQ272" s="10" t="b">
        <f t="shared" si="513"/>
        <v>0</v>
      </c>
      <c r="CR272" s="10" t="b">
        <f t="shared" si="513"/>
        <v>0</v>
      </c>
      <c r="CS272" s="10" t="b">
        <f t="shared" si="513"/>
        <v>0</v>
      </c>
      <c r="CT272" s="10" t="b">
        <f t="shared" si="513"/>
        <v>0</v>
      </c>
      <c r="CU272" s="10" t="b">
        <f t="shared" si="513"/>
        <v>0</v>
      </c>
      <c r="CV272" s="10" t="b">
        <f t="shared" si="513"/>
        <v>0</v>
      </c>
      <c r="CW272" s="10" t="b">
        <f t="shared" si="513"/>
        <v>0</v>
      </c>
      <c r="CX272" s="10" t="b">
        <f t="shared" si="513"/>
        <v>0</v>
      </c>
      <c r="CY272" s="10" t="b">
        <f t="shared" si="513"/>
        <v>0</v>
      </c>
      <c r="CZ272" s="10" t="b">
        <f t="shared" si="513"/>
        <v>0</v>
      </c>
      <c r="DA272" s="10" t="b">
        <f t="shared" si="513"/>
        <v>0</v>
      </c>
      <c r="DB272" s="10" t="b">
        <f t="shared" si="513"/>
        <v>0</v>
      </c>
      <c r="DC272" s="10" t="b">
        <f t="shared" si="513"/>
        <v>0</v>
      </c>
      <c r="DD272" s="10" t="b">
        <f t="shared" si="513"/>
        <v>0</v>
      </c>
      <c r="DE272" s="10" t="b">
        <f t="shared" si="513"/>
        <v>0</v>
      </c>
      <c r="DF272" s="10" t="b">
        <f t="shared" si="513"/>
        <v>0</v>
      </c>
      <c r="DG272" s="10" t="b">
        <f t="shared" si="513"/>
        <v>0</v>
      </c>
      <c r="DH272" s="10" t="b">
        <f t="shared" si="513"/>
        <v>0</v>
      </c>
      <c r="DI272" s="10" t="b">
        <f t="shared" si="513"/>
        <v>0</v>
      </c>
      <c r="DJ272" s="10" t="b">
        <f t="shared" si="513"/>
        <v>0</v>
      </c>
      <c r="DK272" s="10" t="b">
        <f t="shared" si="513"/>
        <v>0</v>
      </c>
      <c r="DL272" s="10" t="b">
        <f t="shared" si="513"/>
        <v>0</v>
      </c>
      <c r="DM272" s="10" t="b">
        <f t="shared" si="513"/>
        <v>0</v>
      </c>
      <c r="DN272" s="10" t="b">
        <f t="shared" si="513"/>
        <v>0</v>
      </c>
      <c r="DR272" s="10" t="b">
        <f t="shared" ref="DR272:EL272" si="514">IF(AND(DR$216&gt;MIN($AY94:$AY95), DR$216&lt;MAX($AY94:$AY95)),IF((($AX95-$AX94)/($AY95-$AY94)*(DR$216-$AY94)+$AX94)&lt;DR$215,TRUE,FALSE))</f>
        <v>0</v>
      </c>
      <c r="DS272" s="10" t="b">
        <f t="shared" si="514"/>
        <v>0</v>
      </c>
      <c r="DT272" s="10" t="b">
        <f t="shared" si="514"/>
        <v>0</v>
      </c>
      <c r="DU272" s="10" t="b">
        <f t="shared" si="514"/>
        <v>0</v>
      </c>
      <c r="DV272" s="10" t="b">
        <f t="shared" si="514"/>
        <v>0</v>
      </c>
      <c r="DW272" s="10" t="b">
        <f t="shared" si="514"/>
        <v>0</v>
      </c>
      <c r="DX272" s="10" t="b">
        <f t="shared" si="514"/>
        <v>0</v>
      </c>
      <c r="DY272" s="10" t="b">
        <f t="shared" si="514"/>
        <v>0</v>
      </c>
      <c r="DZ272" s="10" t="b">
        <f t="shared" si="514"/>
        <v>0</v>
      </c>
      <c r="EA272" s="10" t="b">
        <f t="shared" si="514"/>
        <v>0</v>
      </c>
      <c r="EB272" s="10" t="b">
        <f t="shared" si="514"/>
        <v>0</v>
      </c>
      <c r="EC272" s="10" t="b">
        <f t="shared" si="514"/>
        <v>0</v>
      </c>
      <c r="ED272" s="10" t="b">
        <f t="shared" si="514"/>
        <v>0</v>
      </c>
      <c r="EE272" s="10" t="b">
        <f t="shared" si="514"/>
        <v>0</v>
      </c>
      <c r="EF272" s="10" t="b">
        <f t="shared" si="514"/>
        <v>0</v>
      </c>
      <c r="EG272" s="10" t="b">
        <f t="shared" si="514"/>
        <v>0</v>
      </c>
      <c r="EH272" s="10" t="b">
        <f t="shared" si="514"/>
        <v>0</v>
      </c>
      <c r="EI272" s="10" t="b">
        <f t="shared" si="514"/>
        <v>0</v>
      </c>
      <c r="EJ272" s="10" t="b">
        <f t="shared" si="514"/>
        <v>0</v>
      </c>
      <c r="EK272" s="10" t="b">
        <f t="shared" si="514"/>
        <v>0</v>
      </c>
      <c r="EL272" s="10" t="b">
        <f t="shared" si="514"/>
        <v>0</v>
      </c>
      <c r="EM272" s="10" t="b">
        <f t="shared" si="494"/>
        <v>0</v>
      </c>
      <c r="EN272" s="10" t="b">
        <f t="shared" si="494"/>
        <v>0</v>
      </c>
      <c r="EO272" s="10" t="b">
        <f t="shared" si="494"/>
        <v>0</v>
      </c>
      <c r="EP272" s="10" t="b">
        <f t="shared" si="494"/>
        <v>0</v>
      </c>
      <c r="EQ272" s="10" t="b">
        <f t="shared" si="494"/>
        <v>0</v>
      </c>
    </row>
    <row r="273" spans="2:147" hidden="1" x14ac:dyDescent="0.3">
      <c r="B273" s="49"/>
      <c r="C273" s="49"/>
      <c r="D273" s="49"/>
      <c r="E273" s="49"/>
      <c r="F273" s="49"/>
      <c r="G273" s="49"/>
      <c r="H273" s="49"/>
      <c r="I273" s="49"/>
      <c r="J273" s="1">
        <v>56</v>
      </c>
      <c r="K273" s="10" t="b">
        <f t="shared" si="402"/>
        <v>0</v>
      </c>
      <c r="L273" s="10" t="b">
        <f t="shared" ref="L273:Y273" si="515">IF($AT95&gt;L$215,IF($AU95&lt;L$216,IF($AU96&gt;L$216,TRUE,FALSE),IF($AU96&lt;L$216,TRUE,FALSE)),FALSE)</f>
        <v>0</v>
      </c>
      <c r="M273" s="10" t="b">
        <f t="shared" si="515"/>
        <v>0</v>
      </c>
      <c r="N273" s="10" t="b">
        <f t="shared" si="515"/>
        <v>0</v>
      </c>
      <c r="O273" s="10" t="b">
        <f t="shared" si="515"/>
        <v>0</v>
      </c>
      <c r="P273" s="10" t="b">
        <f t="shared" si="515"/>
        <v>0</v>
      </c>
      <c r="Q273" s="10" t="b">
        <f t="shared" si="515"/>
        <v>0</v>
      </c>
      <c r="R273" s="10" t="b">
        <f t="shared" si="515"/>
        <v>0</v>
      </c>
      <c r="S273" s="10" t="b">
        <f t="shared" si="515"/>
        <v>0</v>
      </c>
      <c r="T273" s="10" t="b">
        <f t="shared" si="515"/>
        <v>0</v>
      </c>
      <c r="U273" s="10" t="b">
        <f t="shared" si="515"/>
        <v>0</v>
      </c>
      <c r="V273" s="10" t="b">
        <f t="shared" si="515"/>
        <v>0</v>
      </c>
      <c r="W273" s="10" t="b">
        <f t="shared" si="515"/>
        <v>0</v>
      </c>
      <c r="X273" s="10" t="b">
        <f t="shared" si="515"/>
        <v>0</v>
      </c>
      <c r="Y273" s="10" t="b">
        <f t="shared" si="515"/>
        <v>0</v>
      </c>
      <c r="Z273" s="10" t="b">
        <f t="shared" ref="Z273:BE273" si="516">IF(AND(Z$216&gt;MIN($AU95:$AU96), Z$216&lt;MAX($AU95:$AU96)),IF((($AT96-$AT95)/($AU96-$AU95)*(Z$216-$AU95)+$AT95)&lt;Z$215,TRUE,FALSE))</f>
        <v>0</v>
      </c>
      <c r="AA273" s="10" t="b">
        <f t="shared" si="516"/>
        <v>0</v>
      </c>
      <c r="AB273" s="10" t="b">
        <f t="shared" si="516"/>
        <v>0</v>
      </c>
      <c r="AC273" s="10" t="b">
        <f t="shared" si="516"/>
        <v>0</v>
      </c>
      <c r="AD273" s="10" t="b">
        <f t="shared" si="516"/>
        <v>0</v>
      </c>
      <c r="AE273" s="10" t="b">
        <f t="shared" si="516"/>
        <v>0</v>
      </c>
      <c r="AF273" s="10" t="b">
        <f t="shared" si="516"/>
        <v>0</v>
      </c>
      <c r="AG273" s="10" t="b">
        <f t="shared" si="516"/>
        <v>0</v>
      </c>
      <c r="AH273" s="10" t="b">
        <f t="shared" si="516"/>
        <v>0</v>
      </c>
      <c r="AI273" s="10" t="b">
        <f t="shared" si="516"/>
        <v>0</v>
      </c>
      <c r="AJ273" s="10" t="b">
        <f t="shared" si="516"/>
        <v>0</v>
      </c>
      <c r="AK273" s="10" t="b">
        <f t="shared" si="516"/>
        <v>0</v>
      </c>
      <c r="AL273" s="10" t="b">
        <f t="shared" si="516"/>
        <v>0</v>
      </c>
      <c r="AM273" s="10" t="b">
        <f t="shared" si="516"/>
        <v>0</v>
      </c>
      <c r="AN273" s="10" t="b">
        <f t="shared" si="516"/>
        <v>0</v>
      </c>
      <c r="AO273" s="10" t="b">
        <f t="shared" si="516"/>
        <v>0</v>
      </c>
      <c r="AP273" s="10" t="b">
        <f t="shared" si="516"/>
        <v>0</v>
      </c>
      <c r="AQ273" s="10" t="b">
        <f t="shared" si="516"/>
        <v>0</v>
      </c>
      <c r="AR273" s="10" t="b">
        <f t="shared" si="516"/>
        <v>0</v>
      </c>
      <c r="AS273" s="10" t="b">
        <f t="shared" si="516"/>
        <v>0</v>
      </c>
      <c r="AT273" s="10" t="b">
        <f t="shared" si="516"/>
        <v>0</v>
      </c>
      <c r="AU273" s="10" t="b">
        <f t="shared" si="516"/>
        <v>0</v>
      </c>
      <c r="AV273" s="10" t="b">
        <f t="shared" si="516"/>
        <v>0</v>
      </c>
      <c r="AW273" s="10" t="b">
        <f t="shared" si="516"/>
        <v>0</v>
      </c>
      <c r="AX273" s="10" t="b">
        <f t="shared" si="516"/>
        <v>0</v>
      </c>
      <c r="AY273" s="10" t="b">
        <f t="shared" si="516"/>
        <v>0</v>
      </c>
      <c r="AZ273" s="10" t="b">
        <f t="shared" si="516"/>
        <v>0</v>
      </c>
      <c r="BA273" s="10" t="b">
        <f t="shared" si="516"/>
        <v>0</v>
      </c>
      <c r="BB273" s="10" t="b">
        <f t="shared" si="516"/>
        <v>0</v>
      </c>
      <c r="BC273" s="10" t="b">
        <f t="shared" si="516"/>
        <v>0</v>
      </c>
      <c r="BD273" s="10" t="b">
        <f t="shared" si="516"/>
        <v>0</v>
      </c>
      <c r="BE273" s="10" t="b">
        <f t="shared" si="516"/>
        <v>0</v>
      </c>
      <c r="BF273" s="10" t="b">
        <f t="shared" ref="BF273:CH273" si="517">IF(AND(BF$216&gt;MIN($AU95:$AU96), BF$216&lt;MAX($AU95:$AU96)),IF((($AT96-$AT95)/($AU96-$AU95)*(BF$216-$AU95)+$AT95)&lt;BF$215,TRUE,FALSE))</f>
        <v>0</v>
      </c>
      <c r="BG273" s="10" t="b">
        <f t="shared" si="517"/>
        <v>0</v>
      </c>
      <c r="BH273" s="10" t="b">
        <f t="shared" si="517"/>
        <v>0</v>
      </c>
      <c r="BI273" s="10" t="b">
        <f t="shared" si="517"/>
        <v>0</v>
      </c>
      <c r="BJ273" s="10" t="b">
        <f t="shared" si="517"/>
        <v>0</v>
      </c>
      <c r="BK273" s="10" t="b">
        <f t="shared" si="517"/>
        <v>0</v>
      </c>
      <c r="BL273" s="10" t="b">
        <f t="shared" si="517"/>
        <v>0</v>
      </c>
      <c r="BM273" s="10" t="b">
        <f t="shared" si="517"/>
        <v>0</v>
      </c>
      <c r="BN273" s="10" t="b">
        <f t="shared" si="517"/>
        <v>0</v>
      </c>
      <c r="BO273" s="10" t="b">
        <f t="shared" si="517"/>
        <v>0</v>
      </c>
      <c r="BP273" s="10" t="b">
        <f t="shared" si="517"/>
        <v>0</v>
      </c>
      <c r="BQ273" s="10" t="b">
        <f t="shared" si="517"/>
        <v>0</v>
      </c>
      <c r="BR273" s="10" t="b">
        <f t="shared" si="517"/>
        <v>0</v>
      </c>
      <c r="BS273" s="10" t="b">
        <f t="shared" si="517"/>
        <v>0</v>
      </c>
      <c r="BT273" s="10" t="b">
        <f t="shared" si="517"/>
        <v>0</v>
      </c>
      <c r="BU273" s="10" t="b">
        <f t="shared" si="517"/>
        <v>0</v>
      </c>
      <c r="BV273" s="10" t="b">
        <f t="shared" si="517"/>
        <v>0</v>
      </c>
      <c r="BW273" s="10" t="b">
        <f t="shared" si="517"/>
        <v>0</v>
      </c>
      <c r="BX273" s="10" t="b">
        <f t="shared" si="517"/>
        <v>0</v>
      </c>
      <c r="BY273" s="10" t="b">
        <f t="shared" si="517"/>
        <v>0</v>
      </c>
      <c r="BZ273" s="10" t="b">
        <f t="shared" si="517"/>
        <v>0</v>
      </c>
      <c r="CA273" s="10" t="b">
        <f t="shared" si="517"/>
        <v>0</v>
      </c>
      <c r="CB273" s="10" t="b">
        <f t="shared" si="517"/>
        <v>0</v>
      </c>
      <c r="CC273" s="10" t="b">
        <f t="shared" si="517"/>
        <v>0</v>
      </c>
      <c r="CD273" s="10" t="b">
        <f t="shared" si="517"/>
        <v>0</v>
      </c>
      <c r="CE273" s="10" t="b">
        <f t="shared" si="517"/>
        <v>0</v>
      </c>
      <c r="CF273" s="10" t="b">
        <f t="shared" si="517"/>
        <v>0</v>
      </c>
      <c r="CG273" s="10" t="b">
        <f t="shared" si="517"/>
        <v>0</v>
      </c>
      <c r="CH273" s="10" t="b">
        <f t="shared" si="517"/>
        <v>0</v>
      </c>
      <c r="CI273" s="1">
        <f t="shared" si="236"/>
        <v>162</v>
      </c>
      <c r="CJ273" s="1">
        <f t="shared" si="237"/>
        <v>1</v>
      </c>
      <c r="CL273" s="10" t="b">
        <f t="shared" ref="CL273:DN273" si="518">IF(AND(CL$216&gt;MIN($AU95:$AU96), CL$216&lt;MAX($AU95:$AU96)),IF((($AT96-$AT95)/($AU96-$AU95)*(CL$216-$AU95)+$AT95)&lt;CL$215,TRUE,FALSE))</f>
        <v>0</v>
      </c>
      <c r="CM273" s="10" t="b">
        <f t="shared" si="518"/>
        <v>0</v>
      </c>
      <c r="CN273" s="10" t="b">
        <f t="shared" si="518"/>
        <v>0</v>
      </c>
      <c r="CO273" s="10" t="b">
        <f t="shared" si="518"/>
        <v>0</v>
      </c>
      <c r="CP273" s="10" t="b">
        <f t="shared" si="518"/>
        <v>0</v>
      </c>
      <c r="CQ273" s="10" t="b">
        <f t="shared" si="518"/>
        <v>0</v>
      </c>
      <c r="CR273" s="10" t="b">
        <f t="shared" si="518"/>
        <v>0</v>
      </c>
      <c r="CS273" s="10" t="b">
        <f t="shared" si="518"/>
        <v>0</v>
      </c>
      <c r="CT273" s="10" t="b">
        <f t="shared" si="518"/>
        <v>0</v>
      </c>
      <c r="CU273" s="10" t="b">
        <f t="shared" si="518"/>
        <v>0</v>
      </c>
      <c r="CV273" s="10" t="b">
        <f t="shared" si="518"/>
        <v>0</v>
      </c>
      <c r="CW273" s="10" t="b">
        <f t="shared" si="518"/>
        <v>0</v>
      </c>
      <c r="CX273" s="10" t="b">
        <f t="shared" si="518"/>
        <v>0</v>
      </c>
      <c r="CY273" s="10" t="b">
        <f t="shared" si="518"/>
        <v>0</v>
      </c>
      <c r="CZ273" s="10" t="b">
        <f t="shared" si="518"/>
        <v>0</v>
      </c>
      <c r="DA273" s="10" t="b">
        <f t="shared" si="518"/>
        <v>0</v>
      </c>
      <c r="DB273" s="10" t="b">
        <f t="shared" si="518"/>
        <v>0</v>
      </c>
      <c r="DC273" s="10" t="b">
        <f t="shared" si="518"/>
        <v>0</v>
      </c>
      <c r="DD273" s="10" t="b">
        <f t="shared" si="518"/>
        <v>0</v>
      </c>
      <c r="DE273" s="10" t="b">
        <f t="shared" si="518"/>
        <v>0</v>
      </c>
      <c r="DF273" s="10" t="b">
        <f t="shared" si="518"/>
        <v>0</v>
      </c>
      <c r="DG273" s="10" t="b">
        <f t="shared" si="518"/>
        <v>0</v>
      </c>
      <c r="DH273" s="10" t="b">
        <f t="shared" si="518"/>
        <v>0</v>
      </c>
      <c r="DI273" s="10" t="b">
        <f t="shared" si="518"/>
        <v>0</v>
      </c>
      <c r="DJ273" s="10" t="b">
        <f t="shared" si="518"/>
        <v>0</v>
      </c>
      <c r="DK273" s="10" t="b">
        <f t="shared" si="518"/>
        <v>0</v>
      </c>
      <c r="DL273" s="10" t="b">
        <f t="shared" si="518"/>
        <v>0</v>
      </c>
      <c r="DM273" s="10" t="b">
        <f t="shared" si="518"/>
        <v>0</v>
      </c>
      <c r="DN273" s="10" t="b">
        <f t="shared" si="518"/>
        <v>0</v>
      </c>
      <c r="DR273" s="10" t="b">
        <f t="shared" ref="DR273:EL273" si="519">IF(AND(DR$216&gt;MIN($AY95:$AY96), DR$216&lt;MAX($AY95:$AY96)),IF((($AX96-$AX95)/($AY96-$AY95)*(DR$216-$AY95)+$AX95)&lt;DR$215,TRUE,FALSE))</f>
        <v>0</v>
      </c>
      <c r="DS273" s="10" t="b">
        <f t="shared" si="519"/>
        <v>0</v>
      </c>
      <c r="DT273" s="10" t="b">
        <f t="shared" si="519"/>
        <v>0</v>
      </c>
      <c r="DU273" s="10" t="b">
        <f t="shared" si="519"/>
        <v>0</v>
      </c>
      <c r="DV273" s="10" t="b">
        <f t="shared" si="519"/>
        <v>0</v>
      </c>
      <c r="DW273" s="10" t="b">
        <f t="shared" si="519"/>
        <v>0</v>
      </c>
      <c r="DX273" s="10" t="b">
        <f t="shared" si="519"/>
        <v>0</v>
      </c>
      <c r="DY273" s="10" t="b">
        <f t="shared" si="519"/>
        <v>0</v>
      </c>
      <c r="DZ273" s="10" t="b">
        <f t="shared" si="519"/>
        <v>0</v>
      </c>
      <c r="EA273" s="10" t="b">
        <f t="shared" si="519"/>
        <v>0</v>
      </c>
      <c r="EB273" s="10" t="b">
        <f t="shared" si="519"/>
        <v>0</v>
      </c>
      <c r="EC273" s="10" t="b">
        <f t="shared" si="519"/>
        <v>0</v>
      </c>
      <c r="ED273" s="10" t="b">
        <f t="shared" si="519"/>
        <v>0</v>
      </c>
      <c r="EE273" s="10" t="b">
        <f t="shared" si="519"/>
        <v>0</v>
      </c>
      <c r="EF273" s="10" t="b">
        <f t="shared" si="519"/>
        <v>0</v>
      </c>
      <c r="EG273" s="10" t="b">
        <f t="shared" si="519"/>
        <v>0</v>
      </c>
      <c r="EH273" s="10" t="b">
        <f t="shared" si="519"/>
        <v>0</v>
      </c>
      <c r="EI273" s="10" t="b">
        <f t="shared" si="519"/>
        <v>0</v>
      </c>
      <c r="EJ273" s="10" t="b">
        <f t="shared" si="519"/>
        <v>0</v>
      </c>
      <c r="EK273" s="10" t="b">
        <f t="shared" si="519"/>
        <v>0</v>
      </c>
      <c r="EL273" s="10" t="b">
        <f t="shared" si="519"/>
        <v>0</v>
      </c>
      <c r="EM273" s="10" t="b">
        <f t="shared" si="494"/>
        <v>0</v>
      </c>
      <c r="EN273" s="10" t="b">
        <f t="shared" si="494"/>
        <v>0</v>
      </c>
      <c r="EO273" s="10" t="b">
        <f t="shared" si="494"/>
        <v>0</v>
      </c>
      <c r="EP273" s="10" t="b">
        <f t="shared" si="494"/>
        <v>0</v>
      </c>
      <c r="EQ273" s="10" t="b">
        <f t="shared" si="494"/>
        <v>0</v>
      </c>
    </row>
    <row r="274" spans="2:147" hidden="1" x14ac:dyDescent="0.3">
      <c r="B274" s="49"/>
      <c r="C274" s="49"/>
      <c r="D274" s="49"/>
      <c r="E274" s="49"/>
      <c r="F274" s="49"/>
      <c r="G274" s="49"/>
      <c r="H274" s="49"/>
      <c r="I274" s="49"/>
      <c r="J274" s="1">
        <v>57</v>
      </c>
      <c r="K274" s="10" t="b">
        <f t="shared" si="402"/>
        <v>0</v>
      </c>
      <c r="L274" s="10" t="b">
        <f t="shared" ref="L274:Y274" si="520">IF($AT96&gt;L$215,IF($AU96&lt;L$216,IF($AU97&gt;L$216,TRUE,FALSE),IF($AU97&lt;L$216,TRUE,FALSE)),FALSE)</f>
        <v>0</v>
      </c>
      <c r="M274" s="10" t="b">
        <f t="shared" si="520"/>
        <v>0</v>
      </c>
      <c r="N274" s="10" t="b">
        <f t="shared" si="520"/>
        <v>0</v>
      </c>
      <c r="O274" s="10" t="b">
        <f t="shared" si="520"/>
        <v>0</v>
      </c>
      <c r="P274" s="10" t="b">
        <f t="shared" si="520"/>
        <v>0</v>
      </c>
      <c r="Q274" s="10" t="b">
        <f t="shared" si="520"/>
        <v>0</v>
      </c>
      <c r="R274" s="10" t="b">
        <f t="shared" si="520"/>
        <v>0</v>
      </c>
      <c r="S274" s="10" t="b">
        <f t="shared" si="520"/>
        <v>0</v>
      </c>
      <c r="T274" s="10" t="b">
        <f t="shared" si="520"/>
        <v>0</v>
      </c>
      <c r="U274" s="10" t="b">
        <f t="shared" si="520"/>
        <v>0</v>
      </c>
      <c r="V274" s="10" t="b">
        <f t="shared" si="520"/>
        <v>0</v>
      </c>
      <c r="W274" s="10" t="b">
        <f t="shared" si="520"/>
        <v>0</v>
      </c>
      <c r="X274" s="10" t="b">
        <f t="shared" si="520"/>
        <v>0</v>
      </c>
      <c r="Y274" s="10" t="b">
        <f t="shared" si="520"/>
        <v>0</v>
      </c>
      <c r="Z274" s="10" t="b">
        <f t="shared" ref="Z274:BE274" si="521">IF(AND(Z$216&gt;MIN($AU96:$AU97), Z$216&lt;MAX($AU96:$AU97)),IF((($AT97-$AT96)/($AU97-$AU96)*(Z$216-$AU96)+$AT96)&lt;Z$215,TRUE,FALSE))</f>
        <v>0</v>
      </c>
      <c r="AA274" s="10" t="b">
        <f t="shared" si="521"/>
        <v>0</v>
      </c>
      <c r="AB274" s="10" t="b">
        <f t="shared" si="521"/>
        <v>0</v>
      </c>
      <c r="AC274" s="10" t="b">
        <f t="shared" si="521"/>
        <v>0</v>
      </c>
      <c r="AD274" s="10" t="b">
        <f t="shared" si="521"/>
        <v>0</v>
      </c>
      <c r="AE274" s="10" t="b">
        <f t="shared" si="521"/>
        <v>0</v>
      </c>
      <c r="AF274" s="10" t="b">
        <f t="shared" si="521"/>
        <v>0</v>
      </c>
      <c r="AG274" s="10" t="b">
        <f t="shared" si="521"/>
        <v>0</v>
      </c>
      <c r="AH274" s="10" t="b">
        <f t="shared" si="521"/>
        <v>0</v>
      </c>
      <c r="AI274" s="10" t="b">
        <f t="shared" si="521"/>
        <v>0</v>
      </c>
      <c r="AJ274" s="10" t="b">
        <f t="shared" si="521"/>
        <v>0</v>
      </c>
      <c r="AK274" s="10" t="b">
        <f t="shared" si="521"/>
        <v>0</v>
      </c>
      <c r="AL274" s="10" t="b">
        <f t="shared" si="521"/>
        <v>0</v>
      </c>
      <c r="AM274" s="10" t="b">
        <f t="shared" si="521"/>
        <v>0</v>
      </c>
      <c r="AN274" s="10" t="b">
        <f t="shared" si="521"/>
        <v>0</v>
      </c>
      <c r="AO274" s="10" t="b">
        <f t="shared" si="521"/>
        <v>0</v>
      </c>
      <c r="AP274" s="10" t="b">
        <f t="shared" si="521"/>
        <v>0</v>
      </c>
      <c r="AQ274" s="10" t="b">
        <f t="shared" si="521"/>
        <v>0</v>
      </c>
      <c r="AR274" s="10" t="b">
        <f t="shared" si="521"/>
        <v>0</v>
      </c>
      <c r="AS274" s="10" t="b">
        <f t="shared" si="521"/>
        <v>0</v>
      </c>
      <c r="AT274" s="10" t="b">
        <f t="shared" si="521"/>
        <v>0</v>
      </c>
      <c r="AU274" s="10" t="b">
        <f t="shared" si="521"/>
        <v>0</v>
      </c>
      <c r="AV274" s="10" t="b">
        <f t="shared" si="521"/>
        <v>0</v>
      </c>
      <c r="AW274" s="10" t="b">
        <f t="shared" si="521"/>
        <v>0</v>
      </c>
      <c r="AX274" s="10" t="b">
        <f t="shared" si="521"/>
        <v>0</v>
      </c>
      <c r="AY274" s="10" t="b">
        <f t="shared" si="521"/>
        <v>0</v>
      </c>
      <c r="AZ274" s="10" t="b">
        <f t="shared" si="521"/>
        <v>0</v>
      </c>
      <c r="BA274" s="10" t="b">
        <f t="shared" si="521"/>
        <v>0</v>
      </c>
      <c r="BB274" s="10" t="b">
        <f t="shared" si="521"/>
        <v>0</v>
      </c>
      <c r="BC274" s="10" t="b">
        <f t="shared" si="521"/>
        <v>0</v>
      </c>
      <c r="BD274" s="10" t="b">
        <f t="shared" si="521"/>
        <v>0</v>
      </c>
      <c r="BE274" s="10" t="b">
        <f t="shared" si="521"/>
        <v>0</v>
      </c>
      <c r="BF274" s="10" t="b">
        <f t="shared" ref="BF274:CH274" si="522">IF(AND(BF$216&gt;MIN($AU96:$AU97), BF$216&lt;MAX($AU96:$AU97)),IF((($AT97-$AT96)/($AU97-$AU96)*(BF$216-$AU96)+$AT96)&lt;BF$215,TRUE,FALSE))</f>
        <v>0</v>
      </c>
      <c r="BG274" s="10" t="b">
        <f t="shared" si="522"/>
        <v>0</v>
      </c>
      <c r="BH274" s="10" t="b">
        <f t="shared" si="522"/>
        <v>0</v>
      </c>
      <c r="BI274" s="10" t="b">
        <f t="shared" si="522"/>
        <v>0</v>
      </c>
      <c r="BJ274" s="10" t="b">
        <f t="shared" si="522"/>
        <v>0</v>
      </c>
      <c r="BK274" s="10" t="b">
        <f t="shared" si="522"/>
        <v>0</v>
      </c>
      <c r="BL274" s="10" t="b">
        <f t="shared" si="522"/>
        <v>0</v>
      </c>
      <c r="BM274" s="10" t="b">
        <f t="shared" si="522"/>
        <v>0</v>
      </c>
      <c r="BN274" s="10" t="b">
        <f t="shared" si="522"/>
        <v>0</v>
      </c>
      <c r="BO274" s="10" t="b">
        <f t="shared" si="522"/>
        <v>0</v>
      </c>
      <c r="BP274" s="10" t="b">
        <f t="shared" si="522"/>
        <v>0</v>
      </c>
      <c r="BQ274" s="10" t="b">
        <f t="shared" si="522"/>
        <v>0</v>
      </c>
      <c r="BR274" s="10" t="b">
        <f t="shared" si="522"/>
        <v>0</v>
      </c>
      <c r="BS274" s="10" t="b">
        <f t="shared" si="522"/>
        <v>0</v>
      </c>
      <c r="BT274" s="10" t="b">
        <f t="shared" si="522"/>
        <v>0</v>
      </c>
      <c r="BU274" s="10" t="b">
        <f t="shared" si="522"/>
        <v>0</v>
      </c>
      <c r="BV274" s="10" t="b">
        <f t="shared" si="522"/>
        <v>0</v>
      </c>
      <c r="BW274" s="10" t="b">
        <f t="shared" si="522"/>
        <v>0</v>
      </c>
      <c r="BX274" s="10" t="b">
        <f t="shared" si="522"/>
        <v>0</v>
      </c>
      <c r="BY274" s="10" t="b">
        <f t="shared" si="522"/>
        <v>0</v>
      </c>
      <c r="BZ274" s="10" t="b">
        <f t="shared" si="522"/>
        <v>0</v>
      </c>
      <c r="CA274" s="10" t="b">
        <f t="shared" si="522"/>
        <v>0</v>
      </c>
      <c r="CB274" s="10" t="b">
        <f t="shared" si="522"/>
        <v>0</v>
      </c>
      <c r="CC274" s="10" t="b">
        <f t="shared" si="522"/>
        <v>0</v>
      </c>
      <c r="CD274" s="10" t="b">
        <f t="shared" si="522"/>
        <v>0</v>
      </c>
      <c r="CE274" s="10" t="b">
        <f t="shared" si="522"/>
        <v>0</v>
      </c>
      <c r="CF274" s="10" t="b">
        <f t="shared" si="522"/>
        <v>0</v>
      </c>
      <c r="CG274" s="10" t="b">
        <f t="shared" si="522"/>
        <v>0</v>
      </c>
      <c r="CH274" s="10" t="b">
        <f t="shared" si="522"/>
        <v>0</v>
      </c>
      <c r="CI274" s="1">
        <f t="shared" si="236"/>
        <v>163</v>
      </c>
      <c r="CJ274" s="1">
        <f t="shared" si="237"/>
        <v>1</v>
      </c>
      <c r="CL274" s="10" t="b">
        <f t="shared" ref="CL274:DN274" si="523">IF(AND(CL$216&gt;MIN($AU96:$AU97), CL$216&lt;MAX($AU96:$AU97)),IF((($AT97-$AT96)/($AU97-$AU96)*(CL$216-$AU96)+$AT96)&lt;CL$215,TRUE,FALSE))</f>
        <v>0</v>
      </c>
      <c r="CM274" s="10" t="b">
        <f t="shared" si="523"/>
        <v>0</v>
      </c>
      <c r="CN274" s="10" t="b">
        <f t="shared" si="523"/>
        <v>0</v>
      </c>
      <c r="CO274" s="10" t="b">
        <f t="shared" si="523"/>
        <v>0</v>
      </c>
      <c r="CP274" s="10" t="b">
        <f t="shared" si="523"/>
        <v>0</v>
      </c>
      <c r="CQ274" s="10" t="b">
        <f t="shared" si="523"/>
        <v>0</v>
      </c>
      <c r="CR274" s="10" t="b">
        <f t="shared" si="523"/>
        <v>0</v>
      </c>
      <c r="CS274" s="10" t="b">
        <f t="shared" si="523"/>
        <v>0</v>
      </c>
      <c r="CT274" s="10" t="b">
        <f t="shared" si="523"/>
        <v>0</v>
      </c>
      <c r="CU274" s="10" t="b">
        <f t="shared" si="523"/>
        <v>0</v>
      </c>
      <c r="CV274" s="10" t="b">
        <f t="shared" si="523"/>
        <v>0</v>
      </c>
      <c r="CW274" s="10" t="b">
        <f t="shared" si="523"/>
        <v>0</v>
      </c>
      <c r="CX274" s="10" t="b">
        <f t="shared" si="523"/>
        <v>0</v>
      </c>
      <c r="CY274" s="10" t="b">
        <f t="shared" si="523"/>
        <v>0</v>
      </c>
      <c r="CZ274" s="10" t="b">
        <f t="shared" si="523"/>
        <v>0</v>
      </c>
      <c r="DA274" s="10" t="b">
        <f t="shared" si="523"/>
        <v>0</v>
      </c>
      <c r="DB274" s="10" t="b">
        <f t="shared" si="523"/>
        <v>0</v>
      </c>
      <c r="DC274" s="10" t="b">
        <f t="shared" si="523"/>
        <v>0</v>
      </c>
      <c r="DD274" s="10" t="b">
        <f t="shared" si="523"/>
        <v>0</v>
      </c>
      <c r="DE274" s="10" t="b">
        <f t="shared" si="523"/>
        <v>0</v>
      </c>
      <c r="DF274" s="10" t="b">
        <f t="shared" si="523"/>
        <v>0</v>
      </c>
      <c r="DG274" s="10" t="b">
        <f t="shared" si="523"/>
        <v>0</v>
      </c>
      <c r="DH274" s="10" t="b">
        <f t="shared" si="523"/>
        <v>0</v>
      </c>
      <c r="DI274" s="10" t="b">
        <f t="shared" si="523"/>
        <v>0</v>
      </c>
      <c r="DJ274" s="10" t="b">
        <f t="shared" si="523"/>
        <v>0</v>
      </c>
      <c r="DK274" s="10" t="b">
        <f t="shared" si="523"/>
        <v>0</v>
      </c>
      <c r="DL274" s="10" t="b">
        <f t="shared" si="523"/>
        <v>0</v>
      </c>
      <c r="DM274" s="10" t="b">
        <f t="shared" si="523"/>
        <v>0</v>
      </c>
      <c r="DN274" s="10" t="b">
        <f t="shared" si="523"/>
        <v>0</v>
      </c>
      <c r="DR274" s="10" t="b">
        <f t="shared" ref="DR274:EL274" si="524">IF(AND(DR$216&gt;MIN($AY96:$AY97), DR$216&lt;MAX($AY96:$AY97)),IF((($AX97-$AX96)/($AY97-$AY96)*(DR$216-$AY96)+$AX96)&lt;DR$215,TRUE,FALSE))</f>
        <v>0</v>
      </c>
      <c r="DS274" s="10" t="b">
        <f t="shared" si="524"/>
        <v>0</v>
      </c>
      <c r="DT274" s="10" t="b">
        <f t="shared" si="524"/>
        <v>0</v>
      </c>
      <c r="DU274" s="10" t="b">
        <f t="shared" si="524"/>
        <v>0</v>
      </c>
      <c r="DV274" s="10" t="b">
        <f t="shared" si="524"/>
        <v>0</v>
      </c>
      <c r="DW274" s="10" t="b">
        <f t="shared" si="524"/>
        <v>0</v>
      </c>
      <c r="DX274" s="10" t="b">
        <f t="shared" si="524"/>
        <v>0</v>
      </c>
      <c r="DY274" s="10" t="b">
        <f t="shared" si="524"/>
        <v>0</v>
      </c>
      <c r="DZ274" s="10" t="b">
        <f t="shared" si="524"/>
        <v>0</v>
      </c>
      <c r="EA274" s="10" t="b">
        <f t="shared" si="524"/>
        <v>0</v>
      </c>
      <c r="EB274" s="10" t="b">
        <f t="shared" si="524"/>
        <v>0</v>
      </c>
      <c r="EC274" s="10" t="b">
        <f t="shared" si="524"/>
        <v>0</v>
      </c>
      <c r="ED274" s="10" t="b">
        <f t="shared" si="524"/>
        <v>0</v>
      </c>
      <c r="EE274" s="10" t="b">
        <f t="shared" si="524"/>
        <v>0</v>
      </c>
      <c r="EF274" s="10" t="b">
        <f t="shared" si="524"/>
        <v>0</v>
      </c>
      <c r="EG274" s="10" t="b">
        <f t="shared" si="524"/>
        <v>0</v>
      </c>
      <c r="EH274" s="10" t="b">
        <f t="shared" si="524"/>
        <v>0</v>
      </c>
      <c r="EI274" s="10" t="b">
        <f t="shared" si="524"/>
        <v>0</v>
      </c>
      <c r="EJ274" s="10" t="b">
        <f t="shared" si="524"/>
        <v>0</v>
      </c>
      <c r="EK274" s="10" t="b">
        <f t="shared" si="524"/>
        <v>0</v>
      </c>
      <c r="EL274" s="10" t="b">
        <f t="shared" si="524"/>
        <v>0</v>
      </c>
      <c r="EM274" s="10" t="b">
        <f t="shared" si="494"/>
        <v>0</v>
      </c>
      <c r="EN274" s="10" t="b">
        <f t="shared" si="494"/>
        <v>0</v>
      </c>
      <c r="EO274" s="10" t="b">
        <f t="shared" si="494"/>
        <v>0</v>
      </c>
      <c r="EP274" s="10" t="b">
        <f t="shared" si="494"/>
        <v>0</v>
      </c>
      <c r="EQ274" s="10" t="b">
        <f t="shared" si="494"/>
        <v>0</v>
      </c>
    </row>
    <row r="275" spans="2:147" hidden="1" x14ac:dyDescent="0.3">
      <c r="B275" s="49"/>
      <c r="C275" s="49"/>
      <c r="D275" s="49"/>
      <c r="E275" s="49"/>
      <c r="F275" s="49"/>
      <c r="G275" s="49"/>
      <c r="H275" s="49"/>
      <c r="I275" s="49"/>
      <c r="J275" s="1">
        <v>58</v>
      </c>
      <c r="K275" s="10" t="b">
        <f t="shared" si="402"/>
        <v>0</v>
      </c>
      <c r="L275" s="10" t="b">
        <f t="shared" ref="L275:Y275" si="525">IF($AT97&gt;L$215,IF($AU97&lt;L$216,IF($AU98&gt;L$216,TRUE,FALSE),IF($AU98&lt;L$216,TRUE,FALSE)),FALSE)</f>
        <v>0</v>
      </c>
      <c r="M275" s="10" t="b">
        <f t="shared" si="525"/>
        <v>0</v>
      </c>
      <c r="N275" s="10" t="b">
        <f t="shared" si="525"/>
        <v>0</v>
      </c>
      <c r="O275" s="10" t="b">
        <f t="shared" si="525"/>
        <v>0</v>
      </c>
      <c r="P275" s="10" t="b">
        <f t="shared" si="525"/>
        <v>0</v>
      </c>
      <c r="Q275" s="10" t="b">
        <f t="shared" si="525"/>
        <v>0</v>
      </c>
      <c r="R275" s="10" t="b">
        <f t="shared" si="525"/>
        <v>0</v>
      </c>
      <c r="S275" s="10" t="b">
        <f t="shared" si="525"/>
        <v>0</v>
      </c>
      <c r="T275" s="10" t="b">
        <f t="shared" si="525"/>
        <v>0</v>
      </c>
      <c r="U275" s="10" t="b">
        <f t="shared" si="525"/>
        <v>0</v>
      </c>
      <c r="V275" s="10" t="b">
        <f t="shared" si="525"/>
        <v>0</v>
      </c>
      <c r="W275" s="10" t="b">
        <f t="shared" si="525"/>
        <v>0</v>
      </c>
      <c r="X275" s="10" t="b">
        <f t="shared" si="525"/>
        <v>0</v>
      </c>
      <c r="Y275" s="10" t="b">
        <f t="shared" si="525"/>
        <v>0</v>
      </c>
      <c r="Z275" s="10" t="b">
        <f t="shared" ref="Z275:BE275" si="526">IF(AND(Z$216&gt;MIN($AU97:$AU98), Z$216&lt;MAX($AU97:$AU98)),IF((($AT98-$AT97)/($AU98-$AU97)*(Z$216-$AU97)+$AT97)&lt;Z$215,TRUE,FALSE))</f>
        <v>0</v>
      </c>
      <c r="AA275" s="10" t="b">
        <f t="shared" si="526"/>
        <v>0</v>
      </c>
      <c r="AB275" s="10" t="b">
        <f t="shared" si="526"/>
        <v>0</v>
      </c>
      <c r="AC275" s="10" t="b">
        <f t="shared" si="526"/>
        <v>0</v>
      </c>
      <c r="AD275" s="10" t="b">
        <f t="shared" si="526"/>
        <v>0</v>
      </c>
      <c r="AE275" s="10" t="b">
        <f t="shared" si="526"/>
        <v>0</v>
      </c>
      <c r="AF275" s="10" t="b">
        <f t="shared" si="526"/>
        <v>0</v>
      </c>
      <c r="AG275" s="10" t="b">
        <f t="shared" si="526"/>
        <v>0</v>
      </c>
      <c r="AH275" s="10" t="b">
        <f t="shared" si="526"/>
        <v>0</v>
      </c>
      <c r="AI275" s="10" t="b">
        <f t="shared" si="526"/>
        <v>0</v>
      </c>
      <c r="AJ275" s="10" t="b">
        <f t="shared" si="526"/>
        <v>0</v>
      </c>
      <c r="AK275" s="10" t="b">
        <f t="shared" si="526"/>
        <v>0</v>
      </c>
      <c r="AL275" s="10" t="b">
        <f t="shared" si="526"/>
        <v>0</v>
      </c>
      <c r="AM275" s="10" t="b">
        <f t="shared" si="526"/>
        <v>0</v>
      </c>
      <c r="AN275" s="10" t="b">
        <f t="shared" si="526"/>
        <v>0</v>
      </c>
      <c r="AO275" s="10" t="b">
        <f t="shared" si="526"/>
        <v>0</v>
      </c>
      <c r="AP275" s="10" t="b">
        <f t="shared" si="526"/>
        <v>0</v>
      </c>
      <c r="AQ275" s="10" t="b">
        <f t="shared" si="526"/>
        <v>0</v>
      </c>
      <c r="AR275" s="10" t="b">
        <f t="shared" si="526"/>
        <v>0</v>
      </c>
      <c r="AS275" s="10" t="b">
        <f t="shared" si="526"/>
        <v>0</v>
      </c>
      <c r="AT275" s="10" t="b">
        <f t="shared" si="526"/>
        <v>0</v>
      </c>
      <c r="AU275" s="10" t="b">
        <f t="shared" si="526"/>
        <v>0</v>
      </c>
      <c r="AV275" s="10" t="b">
        <f t="shared" si="526"/>
        <v>0</v>
      </c>
      <c r="AW275" s="10" t="b">
        <f t="shared" si="526"/>
        <v>0</v>
      </c>
      <c r="AX275" s="10" t="b">
        <f t="shared" si="526"/>
        <v>0</v>
      </c>
      <c r="AY275" s="10" t="b">
        <f t="shared" si="526"/>
        <v>0</v>
      </c>
      <c r="AZ275" s="10" t="b">
        <f t="shared" si="526"/>
        <v>0</v>
      </c>
      <c r="BA275" s="10" t="b">
        <f t="shared" si="526"/>
        <v>0</v>
      </c>
      <c r="BB275" s="10" t="b">
        <f t="shared" si="526"/>
        <v>0</v>
      </c>
      <c r="BC275" s="10" t="b">
        <f t="shared" si="526"/>
        <v>0</v>
      </c>
      <c r="BD275" s="10" t="b">
        <f t="shared" si="526"/>
        <v>0</v>
      </c>
      <c r="BE275" s="10" t="b">
        <f t="shared" si="526"/>
        <v>0</v>
      </c>
      <c r="BF275" s="10" t="b">
        <f t="shared" ref="BF275:CH275" si="527">IF(AND(BF$216&gt;MIN($AU97:$AU98), BF$216&lt;MAX($AU97:$AU98)),IF((($AT98-$AT97)/($AU98-$AU97)*(BF$216-$AU97)+$AT97)&lt;BF$215,TRUE,FALSE))</f>
        <v>0</v>
      </c>
      <c r="BG275" s="10" t="b">
        <f t="shared" si="527"/>
        <v>0</v>
      </c>
      <c r="BH275" s="10" t="b">
        <f t="shared" si="527"/>
        <v>0</v>
      </c>
      <c r="BI275" s="10" t="b">
        <f t="shared" si="527"/>
        <v>0</v>
      </c>
      <c r="BJ275" s="10" t="b">
        <f t="shared" si="527"/>
        <v>0</v>
      </c>
      <c r="BK275" s="10" t="b">
        <f t="shared" si="527"/>
        <v>0</v>
      </c>
      <c r="BL275" s="10" t="b">
        <f t="shared" si="527"/>
        <v>0</v>
      </c>
      <c r="BM275" s="10" t="b">
        <f t="shared" si="527"/>
        <v>0</v>
      </c>
      <c r="BN275" s="10" t="b">
        <f t="shared" si="527"/>
        <v>0</v>
      </c>
      <c r="BO275" s="10" t="b">
        <f t="shared" si="527"/>
        <v>0</v>
      </c>
      <c r="BP275" s="10" t="b">
        <f t="shared" si="527"/>
        <v>0</v>
      </c>
      <c r="BQ275" s="10" t="b">
        <f t="shared" si="527"/>
        <v>0</v>
      </c>
      <c r="BR275" s="10" t="b">
        <f t="shared" si="527"/>
        <v>0</v>
      </c>
      <c r="BS275" s="10" t="b">
        <f t="shared" si="527"/>
        <v>0</v>
      </c>
      <c r="BT275" s="10" t="b">
        <f t="shared" si="527"/>
        <v>0</v>
      </c>
      <c r="BU275" s="10" t="b">
        <f t="shared" si="527"/>
        <v>0</v>
      </c>
      <c r="BV275" s="10" t="b">
        <f t="shared" si="527"/>
        <v>0</v>
      </c>
      <c r="BW275" s="10" t="b">
        <f t="shared" si="527"/>
        <v>0</v>
      </c>
      <c r="BX275" s="10" t="b">
        <f t="shared" si="527"/>
        <v>0</v>
      </c>
      <c r="BY275" s="10" t="b">
        <f t="shared" si="527"/>
        <v>0</v>
      </c>
      <c r="BZ275" s="10" t="b">
        <f t="shared" si="527"/>
        <v>0</v>
      </c>
      <c r="CA275" s="10" t="b">
        <f t="shared" si="527"/>
        <v>0</v>
      </c>
      <c r="CB275" s="10" t="b">
        <f t="shared" si="527"/>
        <v>0</v>
      </c>
      <c r="CC275" s="10" t="b">
        <f t="shared" si="527"/>
        <v>0</v>
      </c>
      <c r="CD275" s="10" t="b">
        <f t="shared" si="527"/>
        <v>0</v>
      </c>
      <c r="CE275" s="10" t="b">
        <f t="shared" si="527"/>
        <v>0</v>
      </c>
      <c r="CF275" s="10" t="b">
        <f t="shared" si="527"/>
        <v>0</v>
      </c>
      <c r="CG275" s="10" t="b">
        <f t="shared" si="527"/>
        <v>0</v>
      </c>
      <c r="CH275" s="10" t="b">
        <f t="shared" si="527"/>
        <v>0</v>
      </c>
      <c r="CI275" s="1">
        <f t="shared" si="236"/>
        <v>164</v>
      </c>
      <c r="CJ275" s="1">
        <f t="shared" si="237"/>
        <v>1</v>
      </c>
      <c r="CL275" s="10" t="b">
        <f t="shared" ref="CL275:DN275" si="528">IF(AND(CL$216&gt;MIN($AU97:$AU98), CL$216&lt;MAX($AU97:$AU98)),IF((($AT98-$AT97)/($AU98-$AU97)*(CL$216-$AU97)+$AT97)&lt;CL$215,TRUE,FALSE))</f>
        <v>0</v>
      </c>
      <c r="CM275" s="10" t="b">
        <f t="shared" si="528"/>
        <v>0</v>
      </c>
      <c r="CN275" s="10" t="b">
        <f t="shared" si="528"/>
        <v>0</v>
      </c>
      <c r="CO275" s="10" t="b">
        <f t="shared" si="528"/>
        <v>0</v>
      </c>
      <c r="CP275" s="10" t="b">
        <f t="shared" si="528"/>
        <v>0</v>
      </c>
      <c r="CQ275" s="10" t="b">
        <f t="shared" si="528"/>
        <v>0</v>
      </c>
      <c r="CR275" s="10" t="b">
        <f t="shared" si="528"/>
        <v>0</v>
      </c>
      <c r="CS275" s="10" t="b">
        <f t="shared" si="528"/>
        <v>0</v>
      </c>
      <c r="CT275" s="10" t="b">
        <f t="shared" si="528"/>
        <v>0</v>
      </c>
      <c r="CU275" s="10" t="b">
        <f t="shared" si="528"/>
        <v>0</v>
      </c>
      <c r="CV275" s="10" t="b">
        <f t="shared" si="528"/>
        <v>0</v>
      </c>
      <c r="CW275" s="10" t="b">
        <f t="shared" si="528"/>
        <v>0</v>
      </c>
      <c r="CX275" s="10" t="b">
        <f t="shared" si="528"/>
        <v>0</v>
      </c>
      <c r="CY275" s="10" t="b">
        <f t="shared" si="528"/>
        <v>0</v>
      </c>
      <c r="CZ275" s="10" t="b">
        <f t="shared" si="528"/>
        <v>0</v>
      </c>
      <c r="DA275" s="10" t="b">
        <f t="shared" si="528"/>
        <v>0</v>
      </c>
      <c r="DB275" s="10" t="b">
        <f t="shared" si="528"/>
        <v>0</v>
      </c>
      <c r="DC275" s="10" t="b">
        <f t="shared" si="528"/>
        <v>0</v>
      </c>
      <c r="DD275" s="10" t="b">
        <f t="shared" si="528"/>
        <v>0</v>
      </c>
      <c r="DE275" s="10" t="b">
        <f t="shared" si="528"/>
        <v>0</v>
      </c>
      <c r="DF275" s="10" t="b">
        <f t="shared" si="528"/>
        <v>0</v>
      </c>
      <c r="DG275" s="10" t="b">
        <f t="shared" si="528"/>
        <v>0</v>
      </c>
      <c r="DH275" s="10" t="b">
        <f t="shared" si="528"/>
        <v>0</v>
      </c>
      <c r="DI275" s="10" t="b">
        <f t="shared" si="528"/>
        <v>0</v>
      </c>
      <c r="DJ275" s="10" t="b">
        <f t="shared" si="528"/>
        <v>0</v>
      </c>
      <c r="DK275" s="10" t="b">
        <f t="shared" si="528"/>
        <v>0</v>
      </c>
      <c r="DL275" s="10" t="b">
        <f t="shared" si="528"/>
        <v>0</v>
      </c>
      <c r="DM275" s="10" t="b">
        <f t="shared" si="528"/>
        <v>0</v>
      </c>
      <c r="DN275" s="10" t="b">
        <f t="shared" si="528"/>
        <v>0</v>
      </c>
      <c r="DR275" s="10" t="b">
        <f t="shared" ref="DR275:EL275" si="529">IF(AND(DR$216&gt;MIN($AY97:$AY98), DR$216&lt;MAX($AY97:$AY98)),IF((($AX98-$AX97)/($AY98-$AY97)*(DR$216-$AY97)+$AX97)&lt;DR$215,TRUE,FALSE))</f>
        <v>0</v>
      </c>
      <c r="DS275" s="10" t="b">
        <f t="shared" si="529"/>
        <v>0</v>
      </c>
      <c r="DT275" s="10" t="b">
        <f t="shared" si="529"/>
        <v>0</v>
      </c>
      <c r="DU275" s="10" t="b">
        <f t="shared" si="529"/>
        <v>0</v>
      </c>
      <c r="DV275" s="10" t="b">
        <f t="shared" si="529"/>
        <v>0</v>
      </c>
      <c r="DW275" s="10" t="b">
        <f t="shared" si="529"/>
        <v>0</v>
      </c>
      <c r="DX275" s="10" t="b">
        <f t="shared" si="529"/>
        <v>0</v>
      </c>
      <c r="DY275" s="10" t="b">
        <f t="shared" si="529"/>
        <v>0</v>
      </c>
      <c r="DZ275" s="10" t="b">
        <f t="shared" si="529"/>
        <v>0</v>
      </c>
      <c r="EA275" s="10" t="b">
        <f t="shared" si="529"/>
        <v>0</v>
      </c>
      <c r="EB275" s="10" t="b">
        <f t="shared" si="529"/>
        <v>0</v>
      </c>
      <c r="EC275" s="10" t="b">
        <f t="shared" si="529"/>
        <v>0</v>
      </c>
      <c r="ED275" s="10" t="b">
        <f t="shared" si="529"/>
        <v>0</v>
      </c>
      <c r="EE275" s="10" t="b">
        <f t="shared" si="529"/>
        <v>0</v>
      </c>
      <c r="EF275" s="10" t="b">
        <f t="shared" si="529"/>
        <v>0</v>
      </c>
      <c r="EG275" s="10" t="b">
        <f t="shared" si="529"/>
        <v>0</v>
      </c>
      <c r="EH275" s="10" t="b">
        <f t="shared" si="529"/>
        <v>0</v>
      </c>
      <c r="EI275" s="10" t="b">
        <f t="shared" si="529"/>
        <v>0</v>
      </c>
      <c r="EJ275" s="10" t="b">
        <f t="shared" si="529"/>
        <v>0</v>
      </c>
      <c r="EK275" s="10" t="b">
        <f t="shared" si="529"/>
        <v>0</v>
      </c>
      <c r="EL275" s="10" t="b">
        <f t="shared" si="529"/>
        <v>1</v>
      </c>
      <c r="EM275" s="10" t="b">
        <f t="shared" si="494"/>
        <v>0</v>
      </c>
      <c r="EN275" s="10" t="b">
        <f t="shared" si="494"/>
        <v>0</v>
      </c>
      <c r="EO275" s="10" t="b">
        <f t="shared" si="494"/>
        <v>0</v>
      </c>
      <c r="EP275" s="10" t="b">
        <f t="shared" si="494"/>
        <v>0</v>
      </c>
      <c r="EQ275" s="10" t="b">
        <f t="shared" si="494"/>
        <v>0</v>
      </c>
    </row>
    <row r="276" spans="2:147" hidden="1" x14ac:dyDescent="0.3">
      <c r="B276" s="49"/>
      <c r="C276" s="49"/>
      <c r="D276" s="49"/>
      <c r="E276" s="49"/>
      <c r="F276" s="49"/>
      <c r="G276" s="49"/>
      <c r="H276" s="49"/>
      <c r="I276" s="49"/>
      <c r="J276" s="1">
        <v>59</v>
      </c>
      <c r="K276" s="10" t="b">
        <f t="shared" si="402"/>
        <v>0</v>
      </c>
      <c r="L276" s="10" t="b">
        <f t="shared" ref="L276:Y276" si="530">IF($AT98&gt;L$215,IF($AU98&lt;L$216,IF($AU99&gt;L$216,TRUE,FALSE),IF($AU99&lt;L$216,TRUE,FALSE)),FALSE)</f>
        <v>0</v>
      </c>
      <c r="M276" s="10" t="b">
        <f t="shared" si="530"/>
        <v>0</v>
      </c>
      <c r="N276" s="10" t="b">
        <f t="shared" si="530"/>
        <v>0</v>
      </c>
      <c r="O276" s="10" t="b">
        <f t="shared" si="530"/>
        <v>0</v>
      </c>
      <c r="P276" s="10" t="b">
        <f t="shared" si="530"/>
        <v>0</v>
      </c>
      <c r="Q276" s="10" t="b">
        <f t="shared" si="530"/>
        <v>0</v>
      </c>
      <c r="R276" s="10" t="b">
        <f t="shared" si="530"/>
        <v>0</v>
      </c>
      <c r="S276" s="10" t="b">
        <f t="shared" si="530"/>
        <v>0</v>
      </c>
      <c r="T276" s="10" t="b">
        <f t="shared" si="530"/>
        <v>0</v>
      </c>
      <c r="U276" s="10" t="b">
        <f t="shared" si="530"/>
        <v>0</v>
      </c>
      <c r="V276" s="10" t="b">
        <f t="shared" si="530"/>
        <v>0</v>
      </c>
      <c r="W276" s="10" t="b">
        <f t="shared" si="530"/>
        <v>0</v>
      </c>
      <c r="X276" s="10" t="b">
        <f t="shared" si="530"/>
        <v>0</v>
      </c>
      <c r="Y276" s="10" t="b">
        <f t="shared" si="530"/>
        <v>0</v>
      </c>
      <c r="Z276" s="10" t="b">
        <f t="shared" ref="Z276:BE276" si="531">IF(AND(Z$216&gt;MIN($AU98:$AU99), Z$216&lt;MAX($AU98:$AU99)),IF((($AT99-$AT98)/($AU99-$AU98)*(Z$216-$AU98)+$AT98)&lt;Z$215,TRUE,FALSE))</f>
        <v>0</v>
      </c>
      <c r="AA276" s="10" t="b">
        <f t="shared" si="531"/>
        <v>0</v>
      </c>
      <c r="AB276" s="10" t="b">
        <f t="shared" si="531"/>
        <v>0</v>
      </c>
      <c r="AC276" s="10" t="b">
        <f t="shared" si="531"/>
        <v>0</v>
      </c>
      <c r="AD276" s="10" t="b">
        <f t="shared" si="531"/>
        <v>0</v>
      </c>
      <c r="AE276" s="10" t="b">
        <f t="shared" si="531"/>
        <v>0</v>
      </c>
      <c r="AF276" s="10" t="b">
        <f t="shared" si="531"/>
        <v>0</v>
      </c>
      <c r="AG276" s="10" t="b">
        <f t="shared" si="531"/>
        <v>0</v>
      </c>
      <c r="AH276" s="10" t="b">
        <f t="shared" si="531"/>
        <v>0</v>
      </c>
      <c r="AI276" s="10" t="b">
        <f t="shared" si="531"/>
        <v>0</v>
      </c>
      <c r="AJ276" s="10" t="b">
        <f t="shared" si="531"/>
        <v>0</v>
      </c>
      <c r="AK276" s="10" t="b">
        <f t="shared" si="531"/>
        <v>0</v>
      </c>
      <c r="AL276" s="10" t="b">
        <f t="shared" si="531"/>
        <v>0</v>
      </c>
      <c r="AM276" s="10" t="b">
        <f t="shared" si="531"/>
        <v>0</v>
      </c>
      <c r="AN276" s="10" t="b">
        <f t="shared" si="531"/>
        <v>0</v>
      </c>
      <c r="AO276" s="10" t="b">
        <f t="shared" si="531"/>
        <v>0</v>
      </c>
      <c r="AP276" s="10" t="b">
        <f t="shared" si="531"/>
        <v>0</v>
      </c>
      <c r="AQ276" s="10" t="b">
        <f t="shared" si="531"/>
        <v>0</v>
      </c>
      <c r="AR276" s="10" t="b">
        <f t="shared" si="531"/>
        <v>0</v>
      </c>
      <c r="AS276" s="10" t="b">
        <f t="shared" si="531"/>
        <v>0</v>
      </c>
      <c r="AT276" s="10" t="b">
        <f t="shared" si="531"/>
        <v>0</v>
      </c>
      <c r="AU276" s="10" t="b">
        <f t="shared" si="531"/>
        <v>0</v>
      </c>
      <c r="AV276" s="10" t="b">
        <f t="shared" si="531"/>
        <v>0</v>
      </c>
      <c r="AW276" s="10" t="b">
        <f t="shared" si="531"/>
        <v>0</v>
      </c>
      <c r="AX276" s="10" t="b">
        <f t="shared" si="531"/>
        <v>0</v>
      </c>
      <c r="AY276" s="10" t="b">
        <f t="shared" si="531"/>
        <v>0</v>
      </c>
      <c r="AZ276" s="10" t="b">
        <f t="shared" si="531"/>
        <v>0</v>
      </c>
      <c r="BA276" s="10" t="b">
        <f t="shared" si="531"/>
        <v>0</v>
      </c>
      <c r="BB276" s="10" t="b">
        <f t="shared" si="531"/>
        <v>0</v>
      </c>
      <c r="BC276" s="10" t="b">
        <f t="shared" si="531"/>
        <v>0</v>
      </c>
      <c r="BD276" s="10" t="b">
        <f t="shared" si="531"/>
        <v>0</v>
      </c>
      <c r="BE276" s="10" t="b">
        <f t="shared" si="531"/>
        <v>0</v>
      </c>
      <c r="BF276" s="10" t="b">
        <f t="shared" ref="BF276:CH276" si="532">IF(AND(BF$216&gt;MIN($AU98:$AU99), BF$216&lt;MAX($AU98:$AU99)),IF((($AT99-$AT98)/($AU99-$AU98)*(BF$216-$AU98)+$AT98)&lt;BF$215,TRUE,FALSE))</f>
        <v>0</v>
      </c>
      <c r="BG276" s="10" t="b">
        <f t="shared" si="532"/>
        <v>0</v>
      </c>
      <c r="BH276" s="10" t="b">
        <f t="shared" si="532"/>
        <v>0</v>
      </c>
      <c r="BI276" s="10" t="b">
        <f t="shared" si="532"/>
        <v>0</v>
      </c>
      <c r="BJ276" s="10" t="b">
        <f t="shared" si="532"/>
        <v>0</v>
      </c>
      <c r="BK276" s="10" t="b">
        <f t="shared" si="532"/>
        <v>0</v>
      </c>
      <c r="BL276" s="10" t="b">
        <f t="shared" si="532"/>
        <v>0</v>
      </c>
      <c r="BM276" s="10" t="b">
        <f t="shared" si="532"/>
        <v>0</v>
      </c>
      <c r="BN276" s="10" t="b">
        <f t="shared" si="532"/>
        <v>0</v>
      </c>
      <c r="BO276" s="10" t="b">
        <f t="shared" si="532"/>
        <v>0</v>
      </c>
      <c r="BP276" s="10" t="b">
        <f t="shared" si="532"/>
        <v>0</v>
      </c>
      <c r="BQ276" s="10" t="b">
        <f t="shared" si="532"/>
        <v>0</v>
      </c>
      <c r="BR276" s="10" t="b">
        <f t="shared" si="532"/>
        <v>0</v>
      </c>
      <c r="BS276" s="10" t="b">
        <f t="shared" si="532"/>
        <v>0</v>
      </c>
      <c r="BT276" s="10" t="b">
        <f t="shared" si="532"/>
        <v>0</v>
      </c>
      <c r="BU276" s="10" t="b">
        <f t="shared" si="532"/>
        <v>0</v>
      </c>
      <c r="BV276" s="10" t="b">
        <f t="shared" si="532"/>
        <v>0</v>
      </c>
      <c r="BW276" s="10" t="b">
        <f t="shared" si="532"/>
        <v>0</v>
      </c>
      <c r="BX276" s="10" t="b">
        <f t="shared" si="532"/>
        <v>0</v>
      </c>
      <c r="BY276" s="10" t="b">
        <f t="shared" si="532"/>
        <v>0</v>
      </c>
      <c r="BZ276" s="10" t="b">
        <f t="shared" si="532"/>
        <v>0</v>
      </c>
      <c r="CA276" s="10" t="b">
        <f t="shared" si="532"/>
        <v>0</v>
      </c>
      <c r="CB276" s="10" t="b">
        <f t="shared" si="532"/>
        <v>0</v>
      </c>
      <c r="CC276" s="10" t="b">
        <f t="shared" si="532"/>
        <v>0</v>
      </c>
      <c r="CD276" s="10" t="b">
        <f t="shared" si="532"/>
        <v>0</v>
      </c>
      <c r="CE276" s="10" t="b">
        <f t="shared" si="532"/>
        <v>0</v>
      </c>
      <c r="CF276" s="10" t="b">
        <f t="shared" si="532"/>
        <v>0</v>
      </c>
      <c r="CG276" s="10" t="b">
        <f t="shared" si="532"/>
        <v>0</v>
      </c>
      <c r="CH276" s="10" t="b">
        <f t="shared" si="532"/>
        <v>0</v>
      </c>
      <c r="CI276" s="1">
        <f t="shared" si="236"/>
        <v>165</v>
      </c>
      <c r="CJ276" s="1">
        <f t="shared" si="237"/>
        <v>1</v>
      </c>
      <c r="CL276" s="10" t="b">
        <f t="shared" ref="CL276:DN276" si="533">IF(AND(CL$216&gt;MIN($AU98:$AU99), CL$216&lt;MAX($AU98:$AU99)),IF((($AT99-$AT98)/($AU99-$AU98)*(CL$216-$AU98)+$AT98)&lt;CL$215,TRUE,FALSE))</f>
        <v>0</v>
      </c>
      <c r="CM276" s="10" t="b">
        <f t="shared" si="533"/>
        <v>0</v>
      </c>
      <c r="CN276" s="10" t="b">
        <f t="shared" si="533"/>
        <v>0</v>
      </c>
      <c r="CO276" s="10" t="b">
        <f t="shared" si="533"/>
        <v>0</v>
      </c>
      <c r="CP276" s="10" t="b">
        <f t="shared" si="533"/>
        <v>0</v>
      </c>
      <c r="CQ276" s="10" t="b">
        <f t="shared" si="533"/>
        <v>0</v>
      </c>
      <c r="CR276" s="10" t="b">
        <f t="shared" si="533"/>
        <v>0</v>
      </c>
      <c r="CS276" s="10" t="b">
        <f t="shared" si="533"/>
        <v>0</v>
      </c>
      <c r="CT276" s="10" t="b">
        <f t="shared" si="533"/>
        <v>0</v>
      </c>
      <c r="CU276" s="10" t="b">
        <f t="shared" si="533"/>
        <v>0</v>
      </c>
      <c r="CV276" s="10" t="b">
        <f t="shared" si="533"/>
        <v>0</v>
      </c>
      <c r="CW276" s="10" t="b">
        <f t="shared" si="533"/>
        <v>0</v>
      </c>
      <c r="CX276" s="10" t="b">
        <f t="shared" si="533"/>
        <v>0</v>
      </c>
      <c r="CY276" s="10" t="b">
        <f t="shared" si="533"/>
        <v>0</v>
      </c>
      <c r="CZ276" s="10" t="b">
        <f t="shared" si="533"/>
        <v>0</v>
      </c>
      <c r="DA276" s="10" t="b">
        <f t="shared" si="533"/>
        <v>0</v>
      </c>
      <c r="DB276" s="10" t="b">
        <f t="shared" si="533"/>
        <v>0</v>
      </c>
      <c r="DC276" s="10" t="b">
        <f t="shared" si="533"/>
        <v>0</v>
      </c>
      <c r="DD276" s="10" t="b">
        <f t="shared" si="533"/>
        <v>0</v>
      </c>
      <c r="DE276" s="10" t="b">
        <f t="shared" si="533"/>
        <v>0</v>
      </c>
      <c r="DF276" s="10" t="b">
        <f t="shared" si="533"/>
        <v>0</v>
      </c>
      <c r="DG276" s="10" t="b">
        <f t="shared" si="533"/>
        <v>0</v>
      </c>
      <c r="DH276" s="10" t="b">
        <f t="shared" si="533"/>
        <v>0</v>
      </c>
      <c r="DI276" s="10" t="b">
        <f t="shared" si="533"/>
        <v>0</v>
      </c>
      <c r="DJ276" s="10" t="b">
        <f t="shared" si="533"/>
        <v>0</v>
      </c>
      <c r="DK276" s="10" t="b">
        <f t="shared" si="533"/>
        <v>0</v>
      </c>
      <c r="DL276" s="10" t="b">
        <f t="shared" si="533"/>
        <v>0</v>
      </c>
      <c r="DM276" s="10" t="b">
        <f t="shared" si="533"/>
        <v>0</v>
      </c>
      <c r="DN276" s="10" t="b">
        <f t="shared" si="533"/>
        <v>0</v>
      </c>
      <c r="DR276" s="10" t="b">
        <f t="shared" ref="DR276:EL276" si="534">IF(AND(DR$216&gt;MIN($AY98:$AY99), DR$216&lt;MAX($AY98:$AY99)),IF((($AX99-$AX98)/($AY99-$AY98)*(DR$216-$AY98)+$AX98)&lt;DR$215,TRUE,FALSE))</f>
        <v>0</v>
      </c>
      <c r="DS276" s="10" t="b">
        <f t="shared" si="534"/>
        <v>0</v>
      </c>
      <c r="DT276" s="10" t="b">
        <f t="shared" si="534"/>
        <v>0</v>
      </c>
      <c r="DU276" s="10" t="b">
        <f t="shared" si="534"/>
        <v>0</v>
      </c>
      <c r="DV276" s="10" t="b">
        <f t="shared" si="534"/>
        <v>0</v>
      </c>
      <c r="DW276" s="10" t="b">
        <f t="shared" si="534"/>
        <v>0</v>
      </c>
      <c r="DX276" s="10" t="b">
        <f t="shared" si="534"/>
        <v>0</v>
      </c>
      <c r="DY276" s="10" t="b">
        <f t="shared" si="534"/>
        <v>0</v>
      </c>
      <c r="DZ276" s="10" t="b">
        <f t="shared" si="534"/>
        <v>0</v>
      </c>
      <c r="EA276" s="10" t="b">
        <f t="shared" si="534"/>
        <v>0</v>
      </c>
      <c r="EB276" s="10" t="b">
        <f t="shared" si="534"/>
        <v>0</v>
      </c>
      <c r="EC276" s="10" t="b">
        <f t="shared" si="534"/>
        <v>0</v>
      </c>
      <c r="ED276" s="10" t="b">
        <f t="shared" si="534"/>
        <v>0</v>
      </c>
      <c r="EE276" s="10" t="b">
        <f t="shared" si="534"/>
        <v>0</v>
      </c>
      <c r="EF276" s="10" t="b">
        <f t="shared" si="534"/>
        <v>0</v>
      </c>
      <c r="EG276" s="10" t="b">
        <f t="shared" si="534"/>
        <v>0</v>
      </c>
      <c r="EH276" s="10" t="b">
        <f t="shared" si="534"/>
        <v>1</v>
      </c>
      <c r="EI276" s="10" t="b">
        <f t="shared" si="534"/>
        <v>1</v>
      </c>
      <c r="EJ276" s="10" t="b">
        <f t="shared" si="534"/>
        <v>1</v>
      </c>
      <c r="EK276" s="10" t="b">
        <f t="shared" si="534"/>
        <v>1</v>
      </c>
      <c r="EL276" s="10" t="b">
        <f t="shared" si="534"/>
        <v>0</v>
      </c>
      <c r="EM276" s="10" t="b">
        <f t="shared" si="494"/>
        <v>0</v>
      </c>
      <c r="EN276" s="10" t="b">
        <f t="shared" si="494"/>
        <v>0</v>
      </c>
      <c r="EO276" s="10" t="b">
        <f t="shared" si="494"/>
        <v>0</v>
      </c>
      <c r="EP276" s="10" t="b">
        <f t="shared" si="494"/>
        <v>0</v>
      </c>
      <c r="EQ276" s="10" t="b">
        <f t="shared" si="494"/>
        <v>0</v>
      </c>
    </row>
    <row r="277" spans="2:147" hidden="1" x14ac:dyDescent="0.3">
      <c r="B277" s="49"/>
      <c r="C277" s="49"/>
      <c r="D277" s="49"/>
      <c r="E277" s="49"/>
      <c r="F277" s="49"/>
      <c r="G277" s="49"/>
      <c r="H277" s="49"/>
      <c r="I277" s="49"/>
      <c r="J277" s="1">
        <v>60</v>
      </c>
      <c r="K277" s="10" t="b">
        <f t="shared" si="402"/>
        <v>0</v>
      </c>
      <c r="L277" s="10" t="b">
        <f t="shared" ref="L277:Y277" si="535">IF($AT99&gt;L$215,IF($AU99&lt;L$216,IF($AU100&gt;L$216,TRUE,FALSE),IF($AU100&lt;L$216,TRUE,FALSE)),FALSE)</f>
        <v>0</v>
      </c>
      <c r="M277" s="10" t="b">
        <f t="shared" si="535"/>
        <v>0</v>
      </c>
      <c r="N277" s="10" t="b">
        <f t="shared" si="535"/>
        <v>0</v>
      </c>
      <c r="O277" s="10" t="b">
        <f t="shared" si="535"/>
        <v>0</v>
      </c>
      <c r="P277" s="10" t="b">
        <f t="shared" si="535"/>
        <v>0</v>
      </c>
      <c r="Q277" s="10" t="b">
        <f t="shared" si="535"/>
        <v>0</v>
      </c>
      <c r="R277" s="10" t="b">
        <f t="shared" si="535"/>
        <v>0</v>
      </c>
      <c r="S277" s="10" t="b">
        <f t="shared" si="535"/>
        <v>0</v>
      </c>
      <c r="T277" s="10" t="b">
        <f t="shared" si="535"/>
        <v>0</v>
      </c>
      <c r="U277" s="10" t="b">
        <f t="shared" si="535"/>
        <v>0</v>
      </c>
      <c r="V277" s="10" t="b">
        <f t="shared" si="535"/>
        <v>0</v>
      </c>
      <c r="W277" s="10" t="b">
        <f t="shared" si="535"/>
        <v>0</v>
      </c>
      <c r="X277" s="10" t="b">
        <f t="shared" si="535"/>
        <v>0</v>
      </c>
      <c r="Y277" s="10" t="b">
        <f t="shared" si="535"/>
        <v>0</v>
      </c>
      <c r="Z277" s="10" t="b">
        <f t="shared" ref="Z277:BE277" si="536">IF(AND(Z$216&gt;MIN($AU99:$AU100), Z$216&lt;MAX($AU99:$AU100)),IF((($AT100-$AT99)/($AU100-$AU99)*(Z$216-$AU99)+$AT99)&lt;Z$215,TRUE,FALSE))</f>
        <v>0</v>
      </c>
      <c r="AA277" s="10" t="b">
        <f t="shared" si="536"/>
        <v>0</v>
      </c>
      <c r="AB277" s="10" t="b">
        <f t="shared" si="536"/>
        <v>0</v>
      </c>
      <c r="AC277" s="10" t="b">
        <f t="shared" si="536"/>
        <v>0</v>
      </c>
      <c r="AD277" s="10" t="b">
        <f t="shared" si="536"/>
        <v>0</v>
      </c>
      <c r="AE277" s="10" t="b">
        <f t="shared" si="536"/>
        <v>0</v>
      </c>
      <c r="AF277" s="10" t="b">
        <f t="shared" si="536"/>
        <v>0</v>
      </c>
      <c r="AG277" s="10" t="b">
        <f t="shared" si="536"/>
        <v>0</v>
      </c>
      <c r="AH277" s="10" t="b">
        <f t="shared" si="536"/>
        <v>0</v>
      </c>
      <c r="AI277" s="10" t="b">
        <f t="shared" si="536"/>
        <v>0</v>
      </c>
      <c r="AJ277" s="10" t="b">
        <f t="shared" si="536"/>
        <v>0</v>
      </c>
      <c r="AK277" s="10" t="b">
        <f t="shared" si="536"/>
        <v>0</v>
      </c>
      <c r="AL277" s="10" t="b">
        <f t="shared" si="536"/>
        <v>0</v>
      </c>
      <c r="AM277" s="10" t="b">
        <f t="shared" si="536"/>
        <v>0</v>
      </c>
      <c r="AN277" s="10" t="b">
        <f t="shared" si="536"/>
        <v>0</v>
      </c>
      <c r="AO277" s="10" t="b">
        <f t="shared" si="536"/>
        <v>0</v>
      </c>
      <c r="AP277" s="10" t="b">
        <f t="shared" si="536"/>
        <v>0</v>
      </c>
      <c r="AQ277" s="10" t="b">
        <f t="shared" si="536"/>
        <v>0</v>
      </c>
      <c r="AR277" s="10" t="b">
        <f t="shared" si="536"/>
        <v>0</v>
      </c>
      <c r="AS277" s="10" t="b">
        <f t="shared" si="536"/>
        <v>0</v>
      </c>
      <c r="AT277" s="10" t="b">
        <f t="shared" si="536"/>
        <v>0</v>
      </c>
      <c r="AU277" s="10" t="b">
        <f t="shared" si="536"/>
        <v>0</v>
      </c>
      <c r="AV277" s="10" t="b">
        <f t="shared" si="536"/>
        <v>0</v>
      </c>
      <c r="AW277" s="10" t="b">
        <f t="shared" si="536"/>
        <v>0</v>
      </c>
      <c r="AX277" s="10" t="b">
        <f t="shared" si="536"/>
        <v>0</v>
      </c>
      <c r="AY277" s="10" t="b">
        <f t="shared" si="536"/>
        <v>0</v>
      </c>
      <c r="AZ277" s="10" t="b">
        <f t="shared" si="536"/>
        <v>0</v>
      </c>
      <c r="BA277" s="10" t="b">
        <f t="shared" si="536"/>
        <v>0</v>
      </c>
      <c r="BB277" s="10" t="b">
        <f t="shared" si="536"/>
        <v>0</v>
      </c>
      <c r="BC277" s="10" t="b">
        <f t="shared" si="536"/>
        <v>0</v>
      </c>
      <c r="BD277" s="10" t="b">
        <f t="shared" si="536"/>
        <v>0</v>
      </c>
      <c r="BE277" s="10" t="b">
        <f t="shared" si="536"/>
        <v>0</v>
      </c>
      <c r="BF277" s="10" t="b">
        <f t="shared" ref="BF277:CH277" si="537">IF(AND(BF$216&gt;MIN($AU99:$AU100), BF$216&lt;MAX($AU99:$AU100)),IF((($AT100-$AT99)/($AU100-$AU99)*(BF$216-$AU99)+$AT99)&lt;BF$215,TRUE,FALSE))</f>
        <v>0</v>
      </c>
      <c r="BG277" s="10" t="b">
        <f t="shared" si="537"/>
        <v>0</v>
      </c>
      <c r="BH277" s="10" t="b">
        <f t="shared" si="537"/>
        <v>0</v>
      </c>
      <c r="BI277" s="10" t="b">
        <f t="shared" si="537"/>
        <v>0</v>
      </c>
      <c r="BJ277" s="10" t="b">
        <f t="shared" si="537"/>
        <v>0</v>
      </c>
      <c r="BK277" s="10" t="b">
        <f t="shared" si="537"/>
        <v>0</v>
      </c>
      <c r="BL277" s="10" t="b">
        <f t="shared" si="537"/>
        <v>0</v>
      </c>
      <c r="BM277" s="10" t="b">
        <f t="shared" si="537"/>
        <v>0</v>
      </c>
      <c r="BN277" s="10" t="b">
        <f t="shared" si="537"/>
        <v>0</v>
      </c>
      <c r="BO277" s="10" t="b">
        <f t="shared" si="537"/>
        <v>0</v>
      </c>
      <c r="BP277" s="10" t="b">
        <f t="shared" si="537"/>
        <v>0</v>
      </c>
      <c r="BQ277" s="10" t="b">
        <f t="shared" si="537"/>
        <v>0</v>
      </c>
      <c r="BR277" s="10" t="b">
        <f t="shared" si="537"/>
        <v>0</v>
      </c>
      <c r="BS277" s="10" t="b">
        <f t="shared" si="537"/>
        <v>0</v>
      </c>
      <c r="BT277" s="10" t="b">
        <f t="shared" si="537"/>
        <v>0</v>
      </c>
      <c r="BU277" s="10" t="b">
        <f t="shared" si="537"/>
        <v>0</v>
      </c>
      <c r="BV277" s="10" t="b">
        <f t="shared" si="537"/>
        <v>0</v>
      </c>
      <c r="BW277" s="10" t="b">
        <f t="shared" si="537"/>
        <v>0</v>
      </c>
      <c r="BX277" s="10" t="b">
        <f t="shared" si="537"/>
        <v>0</v>
      </c>
      <c r="BY277" s="10" t="b">
        <f t="shared" si="537"/>
        <v>0</v>
      </c>
      <c r="BZ277" s="10" t="b">
        <f t="shared" si="537"/>
        <v>0</v>
      </c>
      <c r="CA277" s="10" t="b">
        <f t="shared" si="537"/>
        <v>0</v>
      </c>
      <c r="CB277" s="10" t="b">
        <f t="shared" si="537"/>
        <v>0</v>
      </c>
      <c r="CC277" s="10" t="b">
        <f t="shared" si="537"/>
        <v>0</v>
      </c>
      <c r="CD277" s="10" t="b">
        <f t="shared" si="537"/>
        <v>0</v>
      </c>
      <c r="CE277" s="10" t="b">
        <f t="shared" si="537"/>
        <v>0</v>
      </c>
      <c r="CF277" s="10" t="b">
        <f t="shared" si="537"/>
        <v>0</v>
      </c>
      <c r="CG277" s="10" t="b">
        <f t="shared" si="537"/>
        <v>0</v>
      </c>
      <c r="CH277" s="10" t="b">
        <f t="shared" si="537"/>
        <v>0</v>
      </c>
      <c r="CI277" s="1">
        <f t="shared" si="236"/>
        <v>166</v>
      </c>
      <c r="CJ277" s="1">
        <f t="shared" si="237"/>
        <v>1</v>
      </c>
      <c r="CL277" s="10" t="b">
        <f t="shared" ref="CL277:DN277" si="538">IF(AND(CL$216&gt;MIN($AU99:$AU100), CL$216&lt;MAX($AU99:$AU100)),IF((($AT100-$AT99)/($AU100-$AU99)*(CL$216-$AU99)+$AT99)&lt;CL$215,TRUE,FALSE))</f>
        <v>0</v>
      </c>
      <c r="CM277" s="10" t="b">
        <f t="shared" si="538"/>
        <v>0</v>
      </c>
      <c r="CN277" s="10" t="b">
        <f t="shared" si="538"/>
        <v>0</v>
      </c>
      <c r="CO277" s="10" t="b">
        <f t="shared" si="538"/>
        <v>0</v>
      </c>
      <c r="CP277" s="10" t="b">
        <f t="shared" si="538"/>
        <v>0</v>
      </c>
      <c r="CQ277" s="10" t="b">
        <f t="shared" si="538"/>
        <v>0</v>
      </c>
      <c r="CR277" s="10" t="b">
        <f t="shared" si="538"/>
        <v>0</v>
      </c>
      <c r="CS277" s="10" t="b">
        <f t="shared" si="538"/>
        <v>0</v>
      </c>
      <c r="CT277" s="10" t="b">
        <f t="shared" si="538"/>
        <v>0</v>
      </c>
      <c r="CU277" s="10" t="b">
        <f t="shared" si="538"/>
        <v>0</v>
      </c>
      <c r="CV277" s="10" t="b">
        <f t="shared" si="538"/>
        <v>0</v>
      </c>
      <c r="CW277" s="10" t="b">
        <f t="shared" si="538"/>
        <v>0</v>
      </c>
      <c r="CX277" s="10" t="b">
        <f t="shared" si="538"/>
        <v>0</v>
      </c>
      <c r="CY277" s="10" t="b">
        <f t="shared" si="538"/>
        <v>0</v>
      </c>
      <c r="CZ277" s="10" t="b">
        <f t="shared" si="538"/>
        <v>0</v>
      </c>
      <c r="DA277" s="10" t="b">
        <f t="shared" si="538"/>
        <v>0</v>
      </c>
      <c r="DB277" s="10" t="b">
        <f t="shared" si="538"/>
        <v>0</v>
      </c>
      <c r="DC277" s="10" t="b">
        <f t="shared" si="538"/>
        <v>0</v>
      </c>
      <c r="DD277" s="10" t="b">
        <f t="shared" si="538"/>
        <v>0</v>
      </c>
      <c r="DE277" s="10" t="b">
        <f t="shared" si="538"/>
        <v>0</v>
      </c>
      <c r="DF277" s="10" t="b">
        <f t="shared" si="538"/>
        <v>0</v>
      </c>
      <c r="DG277" s="10" t="b">
        <f t="shared" si="538"/>
        <v>0</v>
      </c>
      <c r="DH277" s="10" t="b">
        <f t="shared" si="538"/>
        <v>0</v>
      </c>
      <c r="DI277" s="10" t="b">
        <f t="shared" si="538"/>
        <v>0</v>
      </c>
      <c r="DJ277" s="10" t="b">
        <f t="shared" si="538"/>
        <v>0</v>
      </c>
      <c r="DK277" s="10" t="b">
        <f t="shared" si="538"/>
        <v>0</v>
      </c>
      <c r="DL277" s="10" t="b">
        <f t="shared" si="538"/>
        <v>0</v>
      </c>
      <c r="DM277" s="10" t="b">
        <f t="shared" si="538"/>
        <v>0</v>
      </c>
      <c r="DN277" s="10" t="b">
        <f t="shared" si="538"/>
        <v>0</v>
      </c>
      <c r="DR277" s="10" t="b">
        <f t="shared" ref="DR277:EL277" si="539">IF(AND(DR$216&gt;MIN($AY99:$AY100), DR$216&lt;MAX($AY99:$AY100)),IF((($AX100-$AX99)/($AY100-$AY99)*(DR$216-$AY99)+$AX99)&lt;DR$215,TRUE,FALSE))</f>
        <v>0</v>
      </c>
      <c r="DS277" s="10" t="b">
        <f t="shared" si="539"/>
        <v>0</v>
      </c>
      <c r="DT277" s="10" t="b">
        <f t="shared" si="539"/>
        <v>0</v>
      </c>
      <c r="DU277" s="10" t="b">
        <f t="shared" si="539"/>
        <v>0</v>
      </c>
      <c r="DV277" s="10" t="b">
        <f t="shared" si="539"/>
        <v>0</v>
      </c>
      <c r="DW277" s="10" t="b">
        <f t="shared" si="539"/>
        <v>0</v>
      </c>
      <c r="DX277" s="10" t="b">
        <f t="shared" si="539"/>
        <v>0</v>
      </c>
      <c r="DY277" s="10" t="b">
        <f t="shared" si="539"/>
        <v>0</v>
      </c>
      <c r="DZ277" s="10" t="b">
        <f t="shared" si="539"/>
        <v>0</v>
      </c>
      <c r="EA277" s="10" t="b">
        <f t="shared" si="539"/>
        <v>0</v>
      </c>
      <c r="EB277" s="10" t="b">
        <f t="shared" si="539"/>
        <v>0</v>
      </c>
      <c r="EC277" s="10" t="b">
        <f t="shared" si="539"/>
        <v>0</v>
      </c>
      <c r="ED277" s="10" t="b">
        <f t="shared" si="539"/>
        <v>0</v>
      </c>
      <c r="EE277" s="10" t="b">
        <f t="shared" si="539"/>
        <v>0</v>
      </c>
      <c r="EF277" s="10" t="b">
        <f t="shared" si="539"/>
        <v>0</v>
      </c>
      <c r="EG277" s="10" t="b">
        <f t="shared" si="539"/>
        <v>0</v>
      </c>
      <c r="EH277" s="10" t="b">
        <f t="shared" si="539"/>
        <v>0</v>
      </c>
      <c r="EI277" s="10" t="b">
        <f t="shared" si="539"/>
        <v>0</v>
      </c>
      <c r="EJ277" s="10" t="b">
        <f t="shared" si="539"/>
        <v>0</v>
      </c>
      <c r="EK277" s="10" t="b">
        <f t="shared" si="539"/>
        <v>0</v>
      </c>
      <c r="EL277" s="10" t="b">
        <f t="shared" si="539"/>
        <v>0</v>
      </c>
      <c r="EM277" s="10" t="b">
        <f t="shared" si="494"/>
        <v>0</v>
      </c>
      <c r="EN277" s="10" t="b">
        <f t="shared" si="494"/>
        <v>0</v>
      </c>
      <c r="EO277" s="10" t="b">
        <f t="shared" si="494"/>
        <v>0</v>
      </c>
      <c r="EP277" s="10" t="b">
        <f t="shared" si="494"/>
        <v>0</v>
      </c>
      <c r="EQ277" s="10" t="b">
        <f t="shared" si="494"/>
        <v>0</v>
      </c>
    </row>
    <row r="278" spans="2:147" hidden="1" x14ac:dyDescent="0.3">
      <c r="B278" s="49"/>
      <c r="C278" s="49"/>
      <c r="D278" s="49"/>
      <c r="E278" s="49"/>
      <c r="F278" s="49"/>
      <c r="G278" s="49"/>
      <c r="H278" s="49"/>
      <c r="I278" s="49"/>
      <c r="J278" s="1">
        <v>61</v>
      </c>
      <c r="K278" s="10" t="b">
        <f t="shared" si="402"/>
        <v>0</v>
      </c>
      <c r="L278" s="10" t="b">
        <f t="shared" ref="L278:Y278" si="540">IF($AT100&gt;L$215,IF($AU100&lt;L$216,IF($AU101&gt;L$216,TRUE,FALSE),IF($AU101&lt;L$216,TRUE,FALSE)),FALSE)</f>
        <v>0</v>
      </c>
      <c r="M278" s="10" t="b">
        <f t="shared" si="540"/>
        <v>0</v>
      </c>
      <c r="N278" s="10" t="b">
        <f t="shared" si="540"/>
        <v>0</v>
      </c>
      <c r="O278" s="10" t="b">
        <f t="shared" si="540"/>
        <v>0</v>
      </c>
      <c r="P278" s="10" t="b">
        <f t="shared" si="540"/>
        <v>0</v>
      </c>
      <c r="Q278" s="10" t="b">
        <f t="shared" si="540"/>
        <v>0</v>
      </c>
      <c r="R278" s="10" t="b">
        <f t="shared" si="540"/>
        <v>0</v>
      </c>
      <c r="S278" s="10" t="b">
        <f t="shared" si="540"/>
        <v>0</v>
      </c>
      <c r="T278" s="10" t="b">
        <f t="shared" si="540"/>
        <v>0</v>
      </c>
      <c r="U278" s="10" t="b">
        <f t="shared" si="540"/>
        <v>0</v>
      </c>
      <c r="V278" s="10" t="b">
        <f t="shared" si="540"/>
        <v>0</v>
      </c>
      <c r="W278" s="10" t="b">
        <f t="shared" si="540"/>
        <v>0</v>
      </c>
      <c r="X278" s="10" t="b">
        <f t="shared" si="540"/>
        <v>0</v>
      </c>
      <c r="Y278" s="10" t="b">
        <f t="shared" si="540"/>
        <v>0</v>
      </c>
      <c r="Z278" s="10" t="b">
        <f t="shared" ref="Z278:BE278" si="541">IF(AND(Z$216&gt;MIN($AU100:$AU101), Z$216&lt;MAX($AU100:$AU101)),IF((($AT101-$AT100)/($AU101-$AU100)*(Z$216-$AU100)+$AT100)&lt;Z$215,TRUE,FALSE))</f>
        <v>0</v>
      </c>
      <c r="AA278" s="10" t="b">
        <f t="shared" si="541"/>
        <v>0</v>
      </c>
      <c r="AB278" s="10" t="b">
        <f t="shared" si="541"/>
        <v>0</v>
      </c>
      <c r="AC278" s="10" t="b">
        <f t="shared" si="541"/>
        <v>0</v>
      </c>
      <c r="AD278" s="10" t="b">
        <f t="shared" si="541"/>
        <v>0</v>
      </c>
      <c r="AE278" s="10" t="b">
        <f t="shared" si="541"/>
        <v>0</v>
      </c>
      <c r="AF278" s="10" t="b">
        <f t="shared" si="541"/>
        <v>0</v>
      </c>
      <c r="AG278" s="10" t="b">
        <f t="shared" si="541"/>
        <v>0</v>
      </c>
      <c r="AH278" s="10" t="b">
        <f t="shared" si="541"/>
        <v>0</v>
      </c>
      <c r="AI278" s="10" t="b">
        <f t="shared" si="541"/>
        <v>0</v>
      </c>
      <c r="AJ278" s="10" t="b">
        <f t="shared" si="541"/>
        <v>0</v>
      </c>
      <c r="AK278" s="10" t="b">
        <f t="shared" si="541"/>
        <v>0</v>
      </c>
      <c r="AL278" s="10" t="b">
        <f t="shared" si="541"/>
        <v>0</v>
      </c>
      <c r="AM278" s="10" t="b">
        <f t="shared" si="541"/>
        <v>0</v>
      </c>
      <c r="AN278" s="10" t="b">
        <f t="shared" si="541"/>
        <v>0</v>
      </c>
      <c r="AO278" s="10" t="b">
        <f t="shared" si="541"/>
        <v>0</v>
      </c>
      <c r="AP278" s="10" t="b">
        <f t="shared" si="541"/>
        <v>0</v>
      </c>
      <c r="AQ278" s="10" t="b">
        <f t="shared" si="541"/>
        <v>0</v>
      </c>
      <c r="AR278" s="10" t="b">
        <f t="shared" si="541"/>
        <v>0</v>
      </c>
      <c r="AS278" s="10" t="b">
        <f t="shared" si="541"/>
        <v>0</v>
      </c>
      <c r="AT278" s="10" t="b">
        <f t="shared" si="541"/>
        <v>0</v>
      </c>
      <c r="AU278" s="10" t="b">
        <f t="shared" si="541"/>
        <v>0</v>
      </c>
      <c r="AV278" s="10" t="b">
        <f t="shared" si="541"/>
        <v>0</v>
      </c>
      <c r="AW278" s="10" t="b">
        <f t="shared" si="541"/>
        <v>0</v>
      </c>
      <c r="AX278" s="10" t="b">
        <f t="shared" si="541"/>
        <v>0</v>
      </c>
      <c r="AY278" s="10" t="b">
        <f t="shared" si="541"/>
        <v>0</v>
      </c>
      <c r="AZ278" s="10" t="b">
        <f t="shared" si="541"/>
        <v>0</v>
      </c>
      <c r="BA278" s="10" t="b">
        <f t="shared" si="541"/>
        <v>0</v>
      </c>
      <c r="BB278" s="10" t="b">
        <f t="shared" si="541"/>
        <v>0</v>
      </c>
      <c r="BC278" s="10" t="b">
        <f t="shared" si="541"/>
        <v>0</v>
      </c>
      <c r="BD278" s="10" t="b">
        <f t="shared" si="541"/>
        <v>0</v>
      </c>
      <c r="BE278" s="10" t="b">
        <f t="shared" si="541"/>
        <v>0</v>
      </c>
      <c r="BF278" s="10" t="b">
        <f t="shared" ref="BF278:CH278" si="542">IF(AND(BF$216&gt;MIN($AU100:$AU101), BF$216&lt;MAX($AU100:$AU101)),IF((($AT101-$AT100)/($AU101-$AU100)*(BF$216-$AU100)+$AT100)&lt;BF$215,TRUE,FALSE))</f>
        <v>0</v>
      </c>
      <c r="BG278" s="10" t="b">
        <f t="shared" si="542"/>
        <v>0</v>
      </c>
      <c r="BH278" s="10" t="b">
        <f t="shared" si="542"/>
        <v>0</v>
      </c>
      <c r="BI278" s="10" t="b">
        <f t="shared" si="542"/>
        <v>0</v>
      </c>
      <c r="BJ278" s="10" t="b">
        <f t="shared" si="542"/>
        <v>0</v>
      </c>
      <c r="BK278" s="10" t="b">
        <f t="shared" si="542"/>
        <v>0</v>
      </c>
      <c r="BL278" s="10" t="b">
        <f t="shared" si="542"/>
        <v>0</v>
      </c>
      <c r="BM278" s="10" t="b">
        <f t="shared" si="542"/>
        <v>0</v>
      </c>
      <c r="BN278" s="10" t="b">
        <f t="shared" si="542"/>
        <v>0</v>
      </c>
      <c r="BO278" s="10" t="b">
        <f t="shared" si="542"/>
        <v>0</v>
      </c>
      <c r="BP278" s="10" t="b">
        <f t="shared" si="542"/>
        <v>0</v>
      </c>
      <c r="BQ278" s="10" t="b">
        <f t="shared" si="542"/>
        <v>0</v>
      </c>
      <c r="BR278" s="10" t="b">
        <f t="shared" si="542"/>
        <v>0</v>
      </c>
      <c r="BS278" s="10" t="b">
        <f t="shared" si="542"/>
        <v>0</v>
      </c>
      <c r="BT278" s="10" t="b">
        <f t="shared" si="542"/>
        <v>0</v>
      </c>
      <c r="BU278" s="10" t="b">
        <f t="shared" si="542"/>
        <v>0</v>
      </c>
      <c r="BV278" s="10" t="b">
        <f t="shared" si="542"/>
        <v>0</v>
      </c>
      <c r="BW278" s="10" t="b">
        <f t="shared" si="542"/>
        <v>0</v>
      </c>
      <c r="BX278" s="10" t="b">
        <f t="shared" si="542"/>
        <v>0</v>
      </c>
      <c r="BY278" s="10" t="b">
        <f t="shared" si="542"/>
        <v>0</v>
      </c>
      <c r="BZ278" s="10" t="b">
        <f t="shared" si="542"/>
        <v>0</v>
      </c>
      <c r="CA278" s="10" t="b">
        <f t="shared" si="542"/>
        <v>0</v>
      </c>
      <c r="CB278" s="10" t="b">
        <f t="shared" si="542"/>
        <v>0</v>
      </c>
      <c r="CC278" s="10" t="b">
        <f t="shared" si="542"/>
        <v>0</v>
      </c>
      <c r="CD278" s="10" t="b">
        <f t="shared" si="542"/>
        <v>0</v>
      </c>
      <c r="CE278" s="10" t="b">
        <f t="shared" si="542"/>
        <v>0</v>
      </c>
      <c r="CF278" s="10" t="b">
        <f t="shared" si="542"/>
        <v>0</v>
      </c>
      <c r="CG278" s="10" t="b">
        <f t="shared" si="542"/>
        <v>0</v>
      </c>
      <c r="CH278" s="10" t="b">
        <f t="shared" si="542"/>
        <v>0</v>
      </c>
      <c r="CI278" s="1">
        <f t="shared" si="236"/>
        <v>101</v>
      </c>
      <c r="CJ278" s="1">
        <f t="shared" si="237"/>
        <v>1</v>
      </c>
      <c r="CL278" s="10" t="b">
        <f t="shared" ref="CL278:DN278" si="543">IF(AND(CL$216&gt;MIN($AU100:$AU101), CL$216&lt;MAX($AU100:$AU101)),IF((($AT101-$AT100)/($AU101-$AU100)*(CL$216-$AU100)+$AT100)&lt;CL$215,TRUE,FALSE))</f>
        <v>0</v>
      </c>
      <c r="CM278" s="10" t="b">
        <f t="shared" si="543"/>
        <v>0</v>
      </c>
      <c r="CN278" s="10" t="b">
        <f t="shared" si="543"/>
        <v>0</v>
      </c>
      <c r="CO278" s="10" t="b">
        <f t="shared" si="543"/>
        <v>0</v>
      </c>
      <c r="CP278" s="10" t="b">
        <f t="shared" si="543"/>
        <v>0</v>
      </c>
      <c r="CQ278" s="10" t="b">
        <f t="shared" si="543"/>
        <v>0</v>
      </c>
      <c r="CR278" s="10" t="b">
        <f t="shared" si="543"/>
        <v>0</v>
      </c>
      <c r="CS278" s="10" t="b">
        <f t="shared" si="543"/>
        <v>0</v>
      </c>
      <c r="CT278" s="10" t="b">
        <f t="shared" si="543"/>
        <v>0</v>
      </c>
      <c r="CU278" s="10" t="b">
        <f t="shared" si="543"/>
        <v>0</v>
      </c>
      <c r="CV278" s="10" t="b">
        <f t="shared" si="543"/>
        <v>0</v>
      </c>
      <c r="CW278" s="10" t="b">
        <f t="shared" si="543"/>
        <v>0</v>
      </c>
      <c r="CX278" s="10" t="b">
        <f t="shared" si="543"/>
        <v>0</v>
      </c>
      <c r="CY278" s="10" t="b">
        <f t="shared" si="543"/>
        <v>0</v>
      </c>
      <c r="CZ278" s="10" t="b">
        <f t="shared" si="543"/>
        <v>0</v>
      </c>
      <c r="DA278" s="10" t="b">
        <f t="shared" si="543"/>
        <v>0</v>
      </c>
      <c r="DB278" s="10" t="b">
        <f t="shared" si="543"/>
        <v>0</v>
      </c>
      <c r="DC278" s="10" t="b">
        <f t="shared" si="543"/>
        <v>0</v>
      </c>
      <c r="DD278" s="10" t="b">
        <f t="shared" si="543"/>
        <v>0</v>
      </c>
      <c r="DE278" s="10" t="b">
        <f t="shared" si="543"/>
        <v>0</v>
      </c>
      <c r="DF278" s="10" t="b">
        <f t="shared" si="543"/>
        <v>0</v>
      </c>
      <c r="DG278" s="10" t="b">
        <f t="shared" si="543"/>
        <v>0</v>
      </c>
      <c r="DH278" s="10" t="b">
        <f t="shared" si="543"/>
        <v>0</v>
      </c>
      <c r="DI278" s="10" t="b">
        <f t="shared" si="543"/>
        <v>0</v>
      </c>
      <c r="DJ278" s="10" t="b">
        <f t="shared" si="543"/>
        <v>0</v>
      </c>
      <c r="DK278" s="10" t="b">
        <f t="shared" si="543"/>
        <v>0</v>
      </c>
      <c r="DL278" s="10" t="b">
        <f t="shared" si="543"/>
        <v>0</v>
      </c>
      <c r="DM278" s="10" t="b">
        <f t="shared" si="543"/>
        <v>0</v>
      </c>
      <c r="DN278" s="10" t="b">
        <f t="shared" si="543"/>
        <v>0</v>
      </c>
      <c r="DR278" s="10" t="b">
        <f t="shared" ref="DR278:EL278" si="544">IF(AND(DR$216&gt;MIN($AY100:$AY101), DR$216&lt;MAX($AY100:$AY101)),IF((($AX101-$AX100)/($AY101-$AY100)*(DR$216-$AY100)+$AX100)&lt;DR$215,TRUE,FALSE))</f>
        <v>0</v>
      </c>
      <c r="DS278" s="10" t="b">
        <f t="shared" si="544"/>
        <v>0</v>
      </c>
      <c r="DT278" s="10" t="b">
        <f t="shared" si="544"/>
        <v>0</v>
      </c>
      <c r="DU278" s="10" t="b">
        <f t="shared" si="544"/>
        <v>0</v>
      </c>
      <c r="DV278" s="10" t="b">
        <f t="shared" si="544"/>
        <v>0</v>
      </c>
      <c r="DW278" s="10" t="b">
        <f t="shared" si="544"/>
        <v>0</v>
      </c>
      <c r="DX278" s="10" t="b">
        <f t="shared" si="544"/>
        <v>0</v>
      </c>
      <c r="DY278" s="10" t="b">
        <f t="shared" si="544"/>
        <v>0</v>
      </c>
      <c r="DZ278" s="10" t="b">
        <f t="shared" si="544"/>
        <v>0</v>
      </c>
      <c r="EA278" s="10" t="b">
        <f t="shared" si="544"/>
        <v>0</v>
      </c>
      <c r="EB278" s="10" t="b">
        <f t="shared" si="544"/>
        <v>0</v>
      </c>
      <c r="EC278" s="10" t="b">
        <f t="shared" si="544"/>
        <v>0</v>
      </c>
      <c r="ED278" s="10" t="b">
        <f t="shared" si="544"/>
        <v>0</v>
      </c>
      <c r="EE278" s="10" t="b">
        <f t="shared" si="544"/>
        <v>0</v>
      </c>
      <c r="EF278" s="10" t="b">
        <f t="shared" si="544"/>
        <v>0</v>
      </c>
      <c r="EG278" s="10" t="b">
        <f t="shared" si="544"/>
        <v>0</v>
      </c>
      <c r="EH278" s="10" t="b">
        <f t="shared" si="544"/>
        <v>0</v>
      </c>
      <c r="EI278" s="10" t="b">
        <f t="shared" si="544"/>
        <v>0</v>
      </c>
      <c r="EJ278" s="10" t="b">
        <f t="shared" si="544"/>
        <v>0</v>
      </c>
      <c r="EK278" s="10" t="b">
        <f t="shared" si="544"/>
        <v>0</v>
      </c>
      <c r="EL278" s="10" t="b">
        <f t="shared" si="544"/>
        <v>0</v>
      </c>
      <c r="EM278" s="10" t="b">
        <f t="shared" ref="EM278:EQ287" si="545">IF(AND(EM$216&gt;MIN($AW100:$AW101), EM$216&lt;MAX($AW100:$AW101)),IF((($AV101-$AV100)/($AW101-$AW100)*(EM$216-$AW100)+$AV100)&lt;EM$215,TRUE,FALSE))</f>
        <v>0</v>
      </c>
      <c r="EN278" s="10" t="b">
        <f t="shared" si="545"/>
        <v>0</v>
      </c>
      <c r="EO278" s="10" t="b">
        <f t="shared" si="545"/>
        <v>0</v>
      </c>
      <c r="EP278" s="10" t="b">
        <f t="shared" si="545"/>
        <v>0</v>
      </c>
      <c r="EQ278" s="10" t="b">
        <f t="shared" si="545"/>
        <v>0</v>
      </c>
    </row>
    <row r="279" spans="2:147" hidden="1" x14ac:dyDescent="0.3">
      <c r="B279" s="49"/>
      <c r="C279" s="49"/>
      <c r="D279" s="49"/>
      <c r="E279" s="49"/>
      <c r="F279" s="49"/>
      <c r="G279" s="49"/>
      <c r="H279" s="49"/>
      <c r="I279" s="49"/>
      <c r="J279" s="1">
        <v>62</v>
      </c>
      <c r="K279" s="10" t="b">
        <f t="shared" si="402"/>
        <v>0</v>
      </c>
      <c r="L279" s="10" t="b">
        <f t="shared" ref="L279:Y279" si="546">IF($AT101&gt;L$215,IF($AU101&lt;L$216,IF($AU102&gt;L$216,TRUE,FALSE),IF($AU102&lt;L$216,TRUE,FALSE)),FALSE)</f>
        <v>0</v>
      </c>
      <c r="M279" s="10" t="b">
        <f t="shared" si="546"/>
        <v>0</v>
      </c>
      <c r="N279" s="10" t="b">
        <f t="shared" si="546"/>
        <v>0</v>
      </c>
      <c r="O279" s="10" t="b">
        <f t="shared" si="546"/>
        <v>0</v>
      </c>
      <c r="P279" s="10" t="b">
        <f t="shared" si="546"/>
        <v>0</v>
      </c>
      <c r="Q279" s="10" t="b">
        <f t="shared" si="546"/>
        <v>0</v>
      </c>
      <c r="R279" s="10" t="b">
        <f t="shared" si="546"/>
        <v>0</v>
      </c>
      <c r="S279" s="10" t="b">
        <f t="shared" si="546"/>
        <v>0</v>
      </c>
      <c r="T279" s="10" t="b">
        <f t="shared" si="546"/>
        <v>0</v>
      </c>
      <c r="U279" s="10" t="b">
        <f t="shared" si="546"/>
        <v>0</v>
      </c>
      <c r="V279" s="10" t="b">
        <f t="shared" si="546"/>
        <v>0</v>
      </c>
      <c r="W279" s="10" t="b">
        <f t="shared" si="546"/>
        <v>0</v>
      </c>
      <c r="X279" s="10" t="b">
        <f t="shared" si="546"/>
        <v>0</v>
      </c>
      <c r="Y279" s="10" t="b">
        <f t="shared" si="546"/>
        <v>0</v>
      </c>
      <c r="Z279" s="10" t="b">
        <f t="shared" ref="Z279:BE279" si="547">IF(AND(Z$216&gt;MIN($AU101:$AU102), Z$216&lt;MAX($AU101:$AU102)),IF((($AT102-$AT101)/($AU102-$AU101)*(Z$216-$AU101)+$AT101)&lt;Z$215,TRUE,FALSE))</f>
        <v>0</v>
      </c>
      <c r="AA279" s="10" t="b">
        <f t="shared" si="547"/>
        <v>0</v>
      </c>
      <c r="AB279" s="10" t="b">
        <f t="shared" si="547"/>
        <v>0</v>
      </c>
      <c r="AC279" s="10" t="b">
        <f t="shared" si="547"/>
        <v>0</v>
      </c>
      <c r="AD279" s="10" t="b">
        <f t="shared" si="547"/>
        <v>0</v>
      </c>
      <c r="AE279" s="10" t="b">
        <f t="shared" si="547"/>
        <v>0</v>
      </c>
      <c r="AF279" s="10" t="b">
        <f t="shared" si="547"/>
        <v>0</v>
      </c>
      <c r="AG279" s="10" t="b">
        <f t="shared" si="547"/>
        <v>0</v>
      </c>
      <c r="AH279" s="10" t="b">
        <f t="shared" si="547"/>
        <v>0</v>
      </c>
      <c r="AI279" s="10" t="b">
        <f t="shared" si="547"/>
        <v>0</v>
      </c>
      <c r="AJ279" s="10" t="b">
        <f t="shared" si="547"/>
        <v>0</v>
      </c>
      <c r="AK279" s="10" t="b">
        <f t="shared" si="547"/>
        <v>0</v>
      </c>
      <c r="AL279" s="10" t="b">
        <f t="shared" si="547"/>
        <v>0</v>
      </c>
      <c r="AM279" s="10" t="b">
        <f t="shared" si="547"/>
        <v>0</v>
      </c>
      <c r="AN279" s="10" t="b">
        <f t="shared" si="547"/>
        <v>0</v>
      </c>
      <c r="AO279" s="10" t="b">
        <f t="shared" si="547"/>
        <v>0</v>
      </c>
      <c r="AP279" s="10" t="b">
        <f t="shared" si="547"/>
        <v>0</v>
      </c>
      <c r="AQ279" s="10" t="b">
        <f t="shared" si="547"/>
        <v>0</v>
      </c>
      <c r="AR279" s="10" t="b">
        <f t="shared" si="547"/>
        <v>0</v>
      </c>
      <c r="AS279" s="10" t="b">
        <f t="shared" si="547"/>
        <v>0</v>
      </c>
      <c r="AT279" s="10" t="b">
        <f t="shared" si="547"/>
        <v>0</v>
      </c>
      <c r="AU279" s="10" t="b">
        <f t="shared" si="547"/>
        <v>0</v>
      </c>
      <c r="AV279" s="10" t="b">
        <f t="shared" si="547"/>
        <v>0</v>
      </c>
      <c r="AW279" s="10" t="b">
        <f t="shared" si="547"/>
        <v>0</v>
      </c>
      <c r="AX279" s="10" t="b">
        <f t="shared" si="547"/>
        <v>0</v>
      </c>
      <c r="AY279" s="10" t="b">
        <f t="shared" si="547"/>
        <v>0</v>
      </c>
      <c r="AZ279" s="10" t="b">
        <f t="shared" si="547"/>
        <v>0</v>
      </c>
      <c r="BA279" s="10" t="b">
        <f t="shared" si="547"/>
        <v>0</v>
      </c>
      <c r="BB279" s="10" t="b">
        <f t="shared" si="547"/>
        <v>0</v>
      </c>
      <c r="BC279" s="10" t="b">
        <f t="shared" si="547"/>
        <v>0</v>
      </c>
      <c r="BD279" s="10" t="b">
        <f t="shared" si="547"/>
        <v>0</v>
      </c>
      <c r="BE279" s="10" t="b">
        <f t="shared" si="547"/>
        <v>0</v>
      </c>
      <c r="BF279" s="10" t="b">
        <f t="shared" ref="BF279:CH279" si="548">IF(AND(BF$216&gt;MIN($AU101:$AU102), BF$216&lt;MAX($AU101:$AU102)),IF((($AT102-$AT101)/($AU102-$AU101)*(BF$216-$AU101)+$AT101)&lt;BF$215,TRUE,FALSE))</f>
        <v>0</v>
      </c>
      <c r="BG279" s="10" t="b">
        <f t="shared" si="548"/>
        <v>0</v>
      </c>
      <c r="BH279" s="10" t="b">
        <f t="shared" si="548"/>
        <v>0</v>
      </c>
      <c r="BI279" s="10" t="b">
        <f t="shared" si="548"/>
        <v>0</v>
      </c>
      <c r="BJ279" s="10" t="b">
        <f t="shared" si="548"/>
        <v>0</v>
      </c>
      <c r="BK279" s="10" t="b">
        <f t="shared" si="548"/>
        <v>0</v>
      </c>
      <c r="BL279" s="10" t="b">
        <f t="shared" si="548"/>
        <v>0</v>
      </c>
      <c r="BM279" s="10" t="b">
        <f t="shared" si="548"/>
        <v>0</v>
      </c>
      <c r="BN279" s="10" t="b">
        <f t="shared" si="548"/>
        <v>0</v>
      </c>
      <c r="BO279" s="10" t="b">
        <f t="shared" si="548"/>
        <v>0</v>
      </c>
      <c r="BP279" s="10" t="b">
        <f t="shared" si="548"/>
        <v>0</v>
      </c>
      <c r="BQ279" s="10" t="b">
        <f t="shared" si="548"/>
        <v>0</v>
      </c>
      <c r="BR279" s="10" t="b">
        <f t="shared" si="548"/>
        <v>0</v>
      </c>
      <c r="BS279" s="10" t="b">
        <f t="shared" si="548"/>
        <v>0</v>
      </c>
      <c r="BT279" s="10" t="b">
        <f t="shared" si="548"/>
        <v>0</v>
      </c>
      <c r="BU279" s="10" t="b">
        <f t="shared" si="548"/>
        <v>0</v>
      </c>
      <c r="BV279" s="10" t="b">
        <f t="shared" si="548"/>
        <v>0</v>
      </c>
      <c r="BW279" s="10" t="b">
        <f t="shared" si="548"/>
        <v>0</v>
      </c>
      <c r="BX279" s="10" t="b">
        <f t="shared" si="548"/>
        <v>0</v>
      </c>
      <c r="BY279" s="10" t="b">
        <f t="shared" si="548"/>
        <v>0</v>
      </c>
      <c r="BZ279" s="10" t="b">
        <f t="shared" si="548"/>
        <v>0</v>
      </c>
      <c r="CA279" s="10" t="b">
        <f t="shared" si="548"/>
        <v>0</v>
      </c>
      <c r="CB279" s="10" t="b">
        <f t="shared" si="548"/>
        <v>0</v>
      </c>
      <c r="CC279" s="10" t="b">
        <f t="shared" si="548"/>
        <v>0</v>
      </c>
      <c r="CD279" s="10" t="b">
        <f t="shared" si="548"/>
        <v>0</v>
      </c>
      <c r="CE279" s="10" t="b">
        <f t="shared" si="548"/>
        <v>0</v>
      </c>
      <c r="CF279" s="10" t="b">
        <f t="shared" si="548"/>
        <v>0</v>
      </c>
      <c r="CG279" s="10" t="b">
        <f t="shared" si="548"/>
        <v>0</v>
      </c>
      <c r="CH279" s="10" t="b">
        <f t="shared" si="548"/>
        <v>0</v>
      </c>
      <c r="CI279" s="1">
        <f t="shared" si="236"/>
        <v>102</v>
      </c>
      <c r="CJ279" s="1">
        <f t="shared" si="237"/>
        <v>1</v>
      </c>
      <c r="CL279" s="10" t="b">
        <f t="shared" ref="CL279:DN279" si="549">IF(AND(CL$216&gt;MIN($AU101:$AU102), CL$216&lt;MAX($AU101:$AU102)),IF((($AT102-$AT101)/($AU102-$AU101)*(CL$216-$AU101)+$AT101)&lt;CL$215,TRUE,FALSE))</f>
        <v>0</v>
      </c>
      <c r="CM279" s="10" t="b">
        <f t="shared" si="549"/>
        <v>0</v>
      </c>
      <c r="CN279" s="10" t="b">
        <f t="shared" si="549"/>
        <v>0</v>
      </c>
      <c r="CO279" s="10" t="b">
        <f t="shared" si="549"/>
        <v>0</v>
      </c>
      <c r="CP279" s="10" t="b">
        <f t="shared" si="549"/>
        <v>0</v>
      </c>
      <c r="CQ279" s="10" t="b">
        <f t="shared" si="549"/>
        <v>0</v>
      </c>
      <c r="CR279" s="10" t="b">
        <f t="shared" si="549"/>
        <v>0</v>
      </c>
      <c r="CS279" s="10" t="b">
        <f t="shared" si="549"/>
        <v>0</v>
      </c>
      <c r="CT279" s="10" t="b">
        <f t="shared" si="549"/>
        <v>0</v>
      </c>
      <c r="CU279" s="10" t="b">
        <f t="shared" si="549"/>
        <v>0</v>
      </c>
      <c r="CV279" s="10" t="b">
        <f t="shared" si="549"/>
        <v>0</v>
      </c>
      <c r="CW279" s="10" t="b">
        <f t="shared" si="549"/>
        <v>0</v>
      </c>
      <c r="CX279" s="10" t="b">
        <f t="shared" si="549"/>
        <v>0</v>
      </c>
      <c r="CY279" s="10" t="b">
        <f t="shared" si="549"/>
        <v>0</v>
      </c>
      <c r="CZ279" s="10" t="b">
        <f t="shared" si="549"/>
        <v>0</v>
      </c>
      <c r="DA279" s="10" t="b">
        <f t="shared" si="549"/>
        <v>0</v>
      </c>
      <c r="DB279" s="10" t="b">
        <f t="shared" si="549"/>
        <v>0</v>
      </c>
      <c r="DC279" s="10" t="b">
        <f t="shared" si="549"/>
        <v>0</v>
      </c>
      <c r="DD279" s="10" t="b">
        <f t="shared" si="549"/>
        <v>0</v>
      </c>
      <c r="DE279" s="10" t="b">
        <f t="shared" si="549"/>
        <v>0</v>
      </c>
      <c r="DF279" s="10" t="b">
        <f t="shared" si="549"/>
        <v>0</v>
      </c>
      <c r="DG279" s="10" t="b">
        <f t="shared" si="549"/>
        <v>0</v>
      </c>
      <c r="DH279" s="10" t="b">
        <f t="shared" si="549"/>
        <v>0</v>
      </c>
      <c r="DI279" s="10" t="b">
        <f t="shared" si="549"/>
        <v>0</v>
      </c>
      <c r="DJ279" s="10" t="b">
        <f t="shared" si="549"/>
        <v>0</v>
      </c>
      <c r="DK279" s="10" t="b">
        <f t="shared" si="549"/>
        <v>0</v>
      </c>
      <c r="DL279" s="10" t="b">
        <f t="shared" si="549"/>
        <v>0</v>
      </c>
      <c r="DM279" s="10" t="b">
        <f t="shared" si="549"/>
        <v>0</v>
      </c>
      <c r="DN279" s="10" t="b">
        <f t="shared" si="549"/>
        <v>0</v>
      </c>
      <c r="DR279" s="10" t="b">
        <f t="shared" ref="DR279:EL279" si="550">IF(AND(DR$216&gt;MIN($AY101:$AY102), DR$216&lt;MAX($AY101:$AY102)),IF((($AX102-$AX101)/($AY102-$AY101)*(DR$216-$AY101)+$AX101)&lt;DR$215,TRUE,FALSE))</f>
        <v>0</v>
      </c>
      <c r="DS279" s="10" t="b">
        <f t="shared" si="550"/>
        <v>0</v>
      </c>
      <c r="DT279" s="10" t="b">
        <f t="shared" si="550"/>
        <v>0</v>
      </c>
      <c r="DU279" s="10" t="b">
        <f t="shared" si="550"/>
        <v>0</v>
      </c>
      <c r="DV279" s="10" t="b">
        <f t="shared" si="550"/>
        <v>0</v>
      </c>
      <c r="DW279" s="10" t="b">
        <f t="shared" si="550"/>
        <v>0</v>
      </c>
      <c r="DX279" s="10" t="b">
        <f t="shared" si="550"/>
        <v>0</v>
      </c>
      <c r="DY279" s="10" t="b">
        <f t="shared" si="550"/>
        <v>0</v>
      </c>
      <c r="DZ279" s="10" t="b">
        <f t="shared" si="550"/>
        <v>0</v>
      </c>
      <c r="EA279" s="10" t="b">
        <f t="shared" si="550"/>
        <v>0</v>
      </c>
      <c r="EB279" s="10" t="b">
        <f t="shared" si="550"/>
        <v>0</v>
      </c>
      <c r="EC279" s="10" t="b">
        <f t="shared" si="550"/>
        <v>0</v>
      </c>
      <c r="ED279" s="10" t="b">
        <f t="shared" si="550"/>
        <v>0</v>
      </c>
      <c r="EE279" s="10" t="b">
        <f t="shared" si="550"/>
        <v>0</v>
      </c>
      <c r="EF279" s="10" t="b">
        <f t="shared" si="550"/>
        <v>0</v>
      </c>
      <c r="EG279" s="10" t="b">
        <f t="shared" si="550"/>
        <v>0</v>
      </c>
      <c r="EH279" s="10" t="b">
        <f t="shared" si="550"/>
        <v>0</v>
      </c>
      <c r="EI279" s="10" t="b">
        <f t="shared" si="550"/>
        <v>0</v>
      </c>
      <c r="EJ279" s="10" t="b">
        <f t="shared" si="550"/>
        <v>0</v>
      </c>
      <c r="EK279" s="10" t="b">
        <f t="shared" si="550"/>
        <v>0</v>
      </c>
      <c r="EL279" s="10" t="b">
        <f t="shared" si="550"/>
        <v>0</v>
      </c>
      <c r="EM279" s="10" t="b">
        <f t="shared" si="545"/>
        <v>0</v>
      </c>
      <c r="EN279" s="10" t="b">
        <f t="shared" si="545"/>
        <v>0</v>
      </c>
      <c r="EO279" s="10" t="b">
        <f t="shared" si="545"/>
        <v>0</v>
      </c>
      <c r="EP279" s="10" t="b">
        <f t="shared" si="545"/>
        <v>0</v>
      </c>
      <c r="EQ279" s="10" t="b">
        <f t="shared" si="545"/>
        <v>0</v>
      </c>
    </row>
    <row r="280" spans="2:147" hidden="1" x14ac:dyDescent="0.3">
      <c r="B280" s="49"/>
      <c r="C280" s="49"/>
      <c r="D280" s="49"/>
      <c r="E280" s="49"/>
      <c r="F280" s="49"/>
      <c r="G280" s="49"/>
      <c r="H280" s="49"/>
      <c r="I280" s="49"/>
      <c r="J280" s="1">
        <v>63</v>
      </c>
      <c r="K280" s="10" t="b">
        <f t="shared" si="402"/>
        <v>0</v>
      </c>
      <c r="L280" s="10" t="b">
        <f t="shared" ref="L280:Y280" si="551">IF($AT102&gt;L$215,IF($AU102&lt;L$216,IF($AU103&gt;L$216,TRUE,FALSE),IF($AU103&lt;L$216,TRUE,FALSE)),FALSE)</f>
        <v>0</v>
      </c>
      <c r="M280" s="10" t="b">
        <f t="shared" si="551"/>
        <v>0</v>
      </c>
      <c r="N280" s="10" t="b">
        <f t="shared" si="551"/>
        <v>0</v>
      </c>
      <c r="O280" s="10" t="b">
        <f t="shared" si="551"/>
        <v>0</v>
      </c>
      <c r="P280" s="10" t="b">
        <f t="shared" si="551"/>
        <v>0</v>
      </c>
      <c r="Q280" s="10" t="b">
        <f t="shared" si="551"/>
        <v>0</v>
      </c>
      <c r="R280" s="10" t="b">
        <f t="shared" si="551"/>
        <v>0</v>
      </c>
      <c r="S280" s="10" t="b">
        <f t="shared" si="551"/>
        <v>0</v>
      </c>
      <c r="T280" s="10" t="b">
        <f t="shared" si="551"/>
        <v>0</v>
      </c>
      <c r="U280" s="10" t="b">
        <f t="shared" si="551"/>
        <v>0</v>
      </c>
      <c r="V280" s="10" t="b">
        <f t="shared" si="551"/>
        <v>0</v>
      </c>
      <c r="W280" s="10" t="b">
        <f t="shared" si="551"/>
        <v>0</v>
      </c>
      <c r="X280" s="10" t="b">
        <f t="shared" si="551"/>
        <v>0</v>
      </c>
      <c r="Y280" s="10" t="b">
        <f t="shared" si="551"/>
        <v>0</v>
      </c>
      <c r="Z280" s="10" t="b">
        <f t="shared" ref="Z280:BE280" si="552">IF(AND(Z$216&gt;MIN($AU102:$AU103), Z$216&lt;MAX($AU102:$AU103)),IF((($AT103-$AT102)/($AU103-$AU102)*(Z$216-$AU102)+$AT102)&lt;Z$215,TRUE,FALSE))</f>
        <v>0</v>
      </c>
      <c r="AA280" s="10" t="b">
        <f t="shared" si="552"/>
        <v>0</v>
      </c>
      <c r="AB280" s="10" t="b">
        <f t="shared" si="552"/>
        <v>0</v>
      </c>
      <c r="AC280" s="10" t="b">
        <f t="shared" si="552"/>
        <v>0</v>
      </c>
      <c r="AD280" s="10" t="b">
        <f t="shared" si="552"/>
        <v>0</v>
      </c>
      <c r="AE280" s="10" t="b">
        <f t="shared" si="552"/>
        <v>0</v>
      </c>
      <c r="AF280" s="10" t="b">
        <f t="shared" si="552"/>
        <v>0</v>
      </c>
      <c r="AG280" s="10" t="b">
        <f t="shared" si="552"/>
        <v>0</v>
      </c>
      <c r="AH280" s="10" t="b">
        <f t="shared" si="552"/>
        <v>0</v>
      </c>
      <c r="AI280" s="10" t="b">
        <f t="shared" si="552"/>
        <v>0</v>
      </c>
      <c r="AJ280" s="10" t="b">
        <f t="shared" si="552"/>
        <v>0</v>
      </c>
      <c r="AK280" s="10" t="b">
        <f t="shared" si="552"/>
        <v>0</v>
      </c>
      <c r="AL280" s="10" t="b">
        <f t="shared" si="552"/>
        <v>0</v>
      </c>
      <c r="AM280" s="10" t="b">
        <f t="shared" si="552"/>
        <v>0</v>
      </c>
      <c r="AN280" s="10" t="b">
        <f t="shared" si="552"/>
        <v>0</v>
      </c>
      <c r="AO280" s="10" t="b">
        <f t="shared" si="552"/>
        <v>0</v>
      </c>
      <c r="AP280" s="10" t="b">
        <f t="shared" si="552"/>
        <v>0</v>
      </c>
      <c r="AQ280" s="10" t="b">
        <f t="shared" si="552"/>
        <v>0</v>
      </c>
      <c r="AR280" s="10" t="b">
        <f t="shared" si="552"/>
        <v>0</v>
      </c>
      <c r="AS280" s="10" t="b">
        <f t="shared" si="552"/>
        <v>0</v>
      </c>
      <c r="AT280" s="10" t="b">
        <f t="shared" si="552"/>
        <v>0</v>
      </c>
      <c r="AU280" s="10" t="b">
        <f t="shared" si="552"/>
        <v>0</v>
      </c>
      <c r="AV280" s="10" t="b">
        <f t="shared" si="552"/>
        <v>0</v>
      </c>
      <c r="AW280" s="10" t="b">
        <f t="shared" si="552"/>
        <v>0</v>
      </c>
      <c r="AX280" s="10" t="b">
        <f t="shared" si="552"/>
        <v>0</v>
      </c>
      <c r="AY280" s="10" t="b">
        <f t="shared" si="552"/>
        <v>0</v>
      </c>
      <c r="AZ280" s="10" t="b">
        <f t="shared" si="552"/>
        <v>0</v>
      </c>
      <c r="BA280" s="10" t="b">
        <f t="shared" si="552"/>
        <v>0</v>
      </c>
      <c r="BB280" s="10" t="b">
        <f t="shared" si="552"/>
        <v>0</v>
      </c>
      <c r="BC280" s="10" t="b">
        <f t="shared" si="552"/>
        <v>0</v>
      </c>
      <c r="BD280" s="10" t="b">
        <f t="shared" si="552"/>
        <v>0</v>
      </c>
      <c r="BE280" s="10" t="b">
        <f t="shared" si="552"/>
        <v>0</v>
      </c>
      <c r="BF280" s="10" t="b">
        <f t="shared" ref="BF280:CH280" si="553">IF(AND(BF$216&gt;MIN($AU102:$AU103), BF$216&lt;MAX($AU102:$AU103)),IF((($AT103-$AT102)/($AU103-$AU102)*(BF$216-$AU102)+$AT102)&lt;BF$215,TRUE,FALSE))</f>
        <v>0</v>
      </c>
      <c r="BG280" s="10" t="b">
        <f t="shared" si="553"/>
        <v>0</v>
      </c>
      <c r="BH280" s="10" t="b">
        <f t="shared" si="553"/>
        <v>0</v>
      </c>
      <c r="BI280" s="10" t="b">
        <f t="shared" si="553"/>
        <v>0</v>
      </c>
      <c r="BJ280" s="10" t="b">
        <f t="shared" si="553"/>
        <v>0</v>
      </c>
      <c r="BK280" s="10" t="b">
        <f t="shared" si="553"/>
        <v>0</v>
      </c>
      <c r="BL280" s="10" t="b">
        <f t="shared" si="553"/>
        <v>0</v>
      </c>
      <c r="BM280" s="10" t="b">
        <f t="shared" si="553"/>
        <v>0</v>
      </c>
      <c r="BN280" s="10" t="b">
        <f t="shared" si="553"/>
        <v>0</v>
      </c>
      <c r="BO280" s="10" t="b">
        <f t="shared" si="553"/>
        <v>0</v>
      </c>
      <c r="BP280" s="10" t="b">
        <f t="shared" si="553"/>
        <v>0</v>
      </c>
      <c r="BQ280" s="10" t="b">
        <f t="shared" si="553"/>
        <v>0</v>
      </c>
      <c r="BR280" s="10" t="b">
        <f t="shared" si="553"/>
        <v>0</v>
      </c>
      <c r="BS280" s="10" t="b">
        <f t="shared" si="553"/>
        <v>0</v>
      </c>
      <c r="BT280" s="10" t="b">
        <f t="shared" si="553"/>
        <v>0</v>
      </c>
      <c r="BU280" s="10" t="b">
        <f t="shared" si="553"/>
        <v>0</v>
      </c>
      <c r="BV280" s="10" t="b">
        <f t="shared" si="553"/>
        <v>0</v>
      </c>
      <c r="BW280" s="10" t="b">
        <f t="shared" si="553"/>
        <v>0</v>
      </c>
      <c r="BX280" s="10" t="b">
        <f t="shared" si="553"/>
        <v>0</v>
      </c>
      <c r="BY280" s="10" t="b">
        <f t="shared" si="553"/>
        <v>0</v>
      </c>
      <c r="BZ280" s="10" t="b">
        <f t="shared" si="553"/>
        <v>0</v>
      </c>
      <c r="CA280" s="10" t="b">
        <f t="shared" si="553"/>
        <v>0</v>
      </c>
      <c r="CB280" s="10" t="b">
        <f t="shared" si="553"/>
        <v>0</v>
      </c>
      <c r="CC280" s="10" t="b">
        <f t="shared" si="553"/>
        <v>0</v>
      </c>
      <c r="CD280" s="10" t="b">
        <f t="shared" si="553"/>
        <v>0</v>
      </c>
      <c r="CE280" s="10" t="b">
        <f t="shared" si="553"/>
        <v>0</v>
      </c>
      <c r="CF280" s="10" t="b">
        <f t="shared" si="553"/>
        <v>0</v>
      </c>
      <c r="CG280" s="10" t="b">
        <f t="shared" si="553"/>
        <v>0</v>
      </c>
      <c r="CH280" s="10" t="b">
        <f t="shared" si="553"/>
        <v>0</v>
      </c>
      <c r="CI280" s="1">
        <f t="shared" si="236"/>
        <v>103</v>
      </c>
      <c r="CJ280" s="1">
        <f t="shared" si="237"/>
        <v>1</v>
      </c>
      <c r="CL280" s="10" t="b">
        <f t="shared" ref="CL280:DN280" si="554">IF(AND(CL$216&gt;MIN($AU102:$AU103), CL$216&lt;MAX($AU102:$AU103)),IF((($AT103-$AT102)/($AU103-$AU102)*(CL$216-$AU102)+$AT102)&lt;CL$215,TRUE,FALSE))</f>
        <v>1</v>
      </c>
      <c r="CM280" s="10" t="b">
        <f t="shared" si="554"/>
        <v>1</v>
      </c>
      <c r="CN280" s="10" t="b">
        <f t="shared" si="554"/>
        <v>1</v>
      </c>
      <c r="CO280" s="10" t="b">
        <f t="shared" si="554"/>
        <v>1</v>
      </c>
      <c r="CP280" s="10" t="b">
        <f t="shared" si="554"/>
        <v>1</v>
      </c>
      <c r="CQ280" s="10" t="b">
        <f t="shared" si="554"/>
        <v>1</v>
      </c>
      <c r="CR280" s="10" t="b">
        <f t="shared" si="554"/>
        <v>1</v>
      </c>
      <c r="CS280" s="10" t="b">
        <f t="shared" si="554"/>
        <v>0</v>
      </c>
      <c r="CT280" s="10" t="b">
        <f t="shared" si="554"/>
        <v>0</v>
      </c>
      <c r="CU280" s="10" t="b">
        <f t="shared" si="554"/>
        <v>0</v>
      </c>
      <c r="CV280" s="10" t="b">
        <f t="shared" si="554"/>
        <v>0</v>
      </c>
      <c r="CW280" s="10" t="b">
        <f t="shared" si="554"/>
        <v>0</v>
      </c>
      <c r="CX280" s="10" t="b">
        <f t="shared" si="554"/>
        <v>0</v>
      </c>
      <c r="CY280" s="10" t="b">
        <f t="shared" si="554"/>
        <v>0</v>
      </c>
      <c r="CZ280" s="10" t="b">
        <f t="shared" si="554"/>
        <v>0</v>
      </c>
      <c r="DA280" s="10" t="b">
        <f t="shared" si="554"/>
        <v>0</v>
      </c>
      <c r="DB280" s="10" t="b">
        <f t="shared" si="554"/>
        <v>0</v>
      </c>
      <c r="DC280" s="10" t="b">
        <f t="shared" si="554"/>
        <v>0</v>
      </c>
      <c r="DD280" s="10" t="b">
        <f t="shared" si="554"/>
        <v>0</v>
      </c>
      <c r="DE280" s="10" t="b">
        <f t="shared" si="554"/>
        <v>0</v>
      </c>
      <c r="DF280" s="10" t="b">
        <f t="shared" si="554"/>
        <v>0</v>
      </c>
      <c r="DG280" s="10" t="b">
        <f t="shared" si="554"/>
        <v>0</v>
      </c>
      <c r="DH280" s="10" t="b">
        <f t="shared" si="554"/>
        <v>0</v>
      </c>
      <c r="DI280" s="10" t="b">
        <f t="shared" si="554"/>
        <v>0</v>
      </c>
      <c r="DJ280" s="10" t="b">
        <f t="shared" si="554"/>
        <v>0</v>
      </c>
      <c r="DK280" s="10" t="b">
        <f t="shared" si="554"/>
        <v>0</v>
      </c>
      <c r="DL280" s="10" t="b">
        <f t="shared" si="554"/>
        <v>0</v>
      </c>
      <c r="DM280" s="10" t="b">
        <f t="shared" si="554"/>
        <v>0</v>
      </c>
      <c r="DN280" s="10" t="b">
        <f t="shared" si="554"/>
        <v>0</v>
      </c>
      <c r="DR280" s="10" t="b">
        <f t="shared" ref="DR280:EL280" si="555">IF(AND(DR$216&gt;MIN($AY102:$AY103), DR$216&lt;MAX($AY102:$AY103)),IF((($AX103-$AX102)/($AY103-$AY102)*(DR$216-$AY102)+$AX102)&lt;DR$215,TRUE,FALSE))</f>
        <v>0</v>
      </c>
      <c r="DS280" s="10" t="b">
        <f t="shared" si="555"/>
        <v>0</v>
      </c>
      <c r="DT280" s="10" t="b">
        <f t="shared" si="555"/>
        <v>0</v>
      </c>
      <c r="DU280" s="10" t="b">
        <f t="shared" si="555"/>
        <v>0</v>
      </c>
      <c r="DV280" s="10" t="b">
        <f t="shared" si="555"/>
        <v>0</v>
      </c>
      <c r="DW280" s="10" t="b">
        <f t="shared" si="555"/>
        <v>0</v>
      </c>
      <c r="DX280" s="10" t="b">
        <f t="shared" si="555"/>
        <v>0</v>
      </c>
      <c r="DY280" s="10" t="b">
        <f t="shared" si="555"/>
        <v>0</v>
      </c>
      <c r="DZ280" s="10" t="b">
        <f t="shared" si="555"/>
        <v>0</v>
      </c>
      <c r="EA280" s="10" t="b">
        <f t="shared" si="555"/>
        <v>0</v>
      </c>
      <c r="EB280" s="10" t="b">
        <f t="shared" si="555"/>
        <v>0</v>
      </c>
      <c r="EC280" s="10" t="b">
        <f t="shared" si="555"/>
        <v>0</v>
      </c>
      <c r="ED280" s="10" t="b">
        <f t="shared" si="555"/>
        <v>0</v>
      </c>
      <c r="EE280" s="10" t="b">
        <f t="shared" si="555"/>
        <v>0</v>
      </c>
      <c r="EF280" s="10" t="b">
        <f t="shared" si="555"/>
        <v>0</v>
      </c>
      <c r="EG280" s="10" t="b">
        <f t="shared" si="555"/>
        <v>0</v>
      </c>
      <c r="EH280" s="10" t="b">
        <f t="shared" si="555"/>
        <v>0</v>
      </c>
      <c r="EI280" s="10" t="b">
        <f t="shared" si="555"/>
        <v>0</v>
      </c>
      <c r="EJ280" s="10" t="b">
        <f t="shared" si="555"/>
        <v>0</v>
      </c>
      <c r="EK280" s="10" t="b">
        <f t="shared" si="555"/>
        <v>0</v>
      </c>
      <c r="EL280" s="10" t="b">
        <f t="shared" si="555"/>
        <v>0</v>
      </c>
      <c r="EM280" s="10" t="b">
        <f t="shared" si="545"/>
        <v>0</v>
      </c>
      <c r="EN280" s="10" t="b">
        <f t="shared" si="545"/>
        <v>0</v>
      </c>
      <c r="EO280" s="10" t="b">
        <f t="shared" si="545"/>
        <v>0</v>
      </c>
      <c r="EP280" s="10" t="b">
        <f t="shared" si="545"/>
        <v>0</v>
      </c>
      <c r="EQ280" s="10" t="b">
        <f t="shared" si="545"/>
        <v>0</v>
      </c>
    </row>
    <row r="281" spans="2:147" hidden="1" x14ac:dyDescent="0.3">
      <c r="B281" s="49"/>
      <c r="C281" s="49"/>
      <c r="D281" s="49"/>
      <c r="E281" s="49"/>
      <c r="F281" s="49"/>
      <c r="G281" s="49"/>
      <c r="H281" s="49"/>
      <c r="I281" s="49"/>
      <c r="J281" s="1">
        <v>64</v>
      </c>
      <c r="K281" s="10" t="b">
        <f t="shared" si="402"/>
        <v>0</v>
      </c>
      <c r="L281" s="10" t="b">
        <f t="shared" ref="L281:Y281" si="556">IF($AT103&gt;L$215,IF($AU103&lt;L$216,IF($AU104&gt;L$216,TRUE,FALSE),IF($AU104&lt;L$216,TRUE,FALSE)),FALSE)</f>
        <v>0</v>
      </c>
      <c r="M281" s="10" t="b">
        <f t="shared" si="556"/>
        <v>0</v>
      </c>
      <c r="N281" s="10" t="b">
        <f t="shared" si="556"/>
        <v>0</v>
      </c>
      <c r="O281" s="10" t="b">
        <f t="shared" si="556"/>
        <v>0</v>
      </c>
      <c r="P281" s="10" t="b">
        <f t="shared" si="556"/>
        <v>0</v>
      </c>
      <c r="Q281" s="10" t="b">
        <f t="shared" si="556"/>
        <v>0</v>
      </c>
      <c r="R281" s="10" t="b">
        <f t="shared" si="556"/>
        <v>0</v>
      </c>
      <c r="S281" s="10" t="b">
        <f t="shared" si="556"/>
        <v>0</v>
      </c>
      <c r="T281" s="10" t="b">
        <f t="shared" si="556"/>
        <v>0</v>
      </c>
      <c r="U281" s="10" t="b">
        <f t="shared" si="556"/>
        <v>0</v>
      </c>
      <c r="V281" s="10" t="b">
        <f t="shared" si="556"/>
        <v>0</v>
      </c>
      <c r="W281" s="10" t="b">
        <f t="shared" si="556"/>
        <v>0</v>
      </c>
      <c r="X281" s="10" t="b">
        <f t="shared" si="556"/>
        <v>0</v>
      </c>
      <c r="Y281" s="10" t="b">
        <f t="shared" si="556"/>
        <v>0</v>
      </c>
      <c r="Z281" s="10" t="b">
        <f t="shared" ref="Z281:BE281" si="557">IF(AND(Z$216&gt;MIN($AU103:$AU104), Z$216&lt;MAX($AU103:$AU104)),IF((($AT104-$AT103)/($AU104-$AU103)*(Z$216-$AU103)+$AT103)&lt;Z$215,TRUE,FALSE))</f>
        <v>0</v>
      </c>
      <c r="AA281" s="10" t="b">
        <f t="shared" si="557"/>
        <v>0</v>
      </c>
      <c r="AB281" s="10" t="b">
        <f t="shared" si="557"/>
        <v>0</v>
      </c>
      <c r="AC281" s="10" t="b">
        <f t="shared" si="557"/>
        <v>0</v>
      </c>
      <c r="AD281" s="10" t="b">
        <f t="shared" si="557"/>
        <v>0</v>
      </c>
      <c r="AE281" s="10" t="b">
        <f t="shared" si="557"/>
        <v>0</v>
      </c>
      <c r="AF281" s="10" t="b">
        <f t="shared" si="557"/>
        <v>0</v>
      </c>
      <c r="AG281" s="10" t="b">
        <f t="shared" si="557"/>
        <v>0</v>
      </c>
      <c r="AH281" s="10" t="b">
        <f t="shared" si="557"/>
        <v>0</v>
      </c>
      <c r="AI281" s="10" t="b">
        <f t="shared" si="557"/>
        <v>0</v>
      </c>
      <c r="AJ281" s="10" t="b">
        <f t="shared" si="557"/>
        <v>0</v>
      </c>
      <c r="AK281" s="10" t="b">
        <f t="shared" si="557"/>
        <v>0</v>
      </c>
      <c r="AL281" s="10" t="b">
        <f t="shared" si="557"/>
        <v>0</v>
      </c>
      <c r="AM281" s="10" t="b">
        <f t="shared" si="557"/>
        <v>0</v>
      </c>
      <c r="AN281" s="10" t="b">
        <f t="shared" si="557"/>
        <v>0</v>
      </c>
      <c r="AO281" s="10" t="b">
        <f t="shared" si="557"/>
        <v>0</v>
      </c>
      <c r="AP281" s="10" t="b">
        <f t="shared" si="557"/>
        <v>0</v>
      </c>
      <c r="AQ281" s="10" t="b">
        <f t="shared" si="557"/>
        <v>0</v>
      </c>
      <c r="AR281" s="10" t="b">
        <f t="shared" si="557"/>
        <v>0</v>
      </c>
      <c r="AS281" s="10" t="b">
        <f t="shared" si="557"/>
        <v>0</v>
      </c>
      <c r="AT281" s="10" t="b">
        <f t="shared" si="557"/>
        <v>0</v>
      </c>
      <c r="AU281" s="10" t="b">
        <f t="shared" si="557"/>
        <v>0</v>
      </c>
      <c r="AV281" s="10" t="b">
        <f t="shared" si="557"/>
        <v>0</v>
      </c>
      <c r="AW281" s="10" t="b">
        <f t="shared" si="557"/>
        <v>0</v>
      </c>
      <c r="AX281" s="10" t="b">
        <f t="shared" si="557"/>
        <v>0</v>
      </c>
      <c r="AY281" s="10" t="b">
        <f t="shared" si="557"/>
        <v>0</v>
      </c>
      <c r="AZ281" s="10" t="b">
        <f t="shared" si="557"/>
        <v>0</v>
      </c>
      <c r="BA281" s="10" t="b">
        <f t="shared" si="557"/>
        <v>0</v>
      </c>
      <c r="BB281" s="10" t="b">
        <f t="shared" si="557"/>
        <v>0</v>
      </c>
      <c r="BC281" s="10" t="b">
        <f t="shared" si="557"/>
        <v>0</v>
      </c>
      <c r="BD281" s="10" t="b">
        <f t="shared" si="557"/>
        <v>0</v>
      </c>
      <c r="BE281" s="10" t="b">
        <f t="shared" si="557"/>
        <v>0</v>
      </c>
      <c r="BF281" s="10" t="b">
        <f t="shared" ref="BF281:CH281" si="558">IF(AND(BF$216&gt;MIN($AU103:$AU104), BF$216&lt;MAX($AU103:$AU104)),IF((($AT104-$AT103)/($AU104-$AU103)*(BF$216-$AU103)+$AT103)&lt;BF$215,TRUE,FALSE))</f>
        <v>0</v>
      </c>
      <c r="BG281" s="10" t="b">
        <f t="shared" si="558"/>
        <v>0</v>
      </c>
      <c r="BH281" s="10" t="b">
        <f t="shared" si="558"/>
        <v>0</v>
      </c>
      <c r="BI281" s="10" t="b">
        <f t="shared" si="558"/>
        <v>0</v>
      </c>
      <c r="BJ281" s="10" t="b">
        <f t="shared" si="558"/>
        <v>0</v>
      </c>
      <c r="BK281" s="10" t="b">
        <f t="shared" si="558"/>
        <v>0</v>
      </c>
      <c r="BL281" s="10" t="b">
        <f t="shared" si="558"/>
        <v>0</v>
      </c>
      <c r="BM281" s="10" t="b">
        <f t="shared" si="558"/>
        <v>0</v>
      </c>
      <c r="BN281" s="10" t="b">
        <f t="shared" si="558"/>
        <v>0</v>
      </c>
      <c r="BO281" s="10" t="b">
        <f t="shared" si="558"/>
        <v>0</v>
      </c>
      <c r="BP281" s="10" t="b">
        <f t="shared" si="558"/>
        <v>0</v>
      </c>
      <c r="BQ281" s="10" t="b">
        <f t="shared" si="558"/>
        <v>0</v>
      </c>
      <c r="BR281" s="10" t="b">
        <f t="shared" si="558"/>
        <v>0</v>
      </c>
      <c r="BS281" s="10" t="b">
        <f t="shared" si="558"/>
        <v>0</v>
      </c>
      <c r="BT281" s="10" t="b">
        <f t="shared" si="558"/>
        <v>0</v>
      </c>
      <c r="BU281" s="10" t="b">
        <f t="shared" si="558"/>
        <v>0</v>
      </c>
      <c r="BV281" s="10" t="b">
        <f t="shared" si="558"/>
        <v>0</v>
      </c>
      <c r="BW281" s="10" t="b">
        <f t="shared" si="558"/>
        <v>0</v>
      </c>
      <c r="BX281" s="10" t="b">
        <f t="shared" si="558"/>
        <v>0</v>
      </c>
      <c r="BY281" s="10" t="b">
        <f t="shared" si="558"/>
        <v>0</v>
      </c>
      <c r="BZ281" s="10" t="b">
        <f t="shared" si="558"/>
        <v>0</v>
      </c>
      <c r="CA281" s="10" t="b">
        <f t="shared" si="558"/>
        <v>0</v>
      </c>
      <c r="CB281" s="10" t="b">
        <f t="shared" si="558"/>
        <v>0</v>
      </c>
      <c r="CC281" s="10" t="b">
        <f t="shared" si="558"/>
        <v>0</v>
      </c>
      <c r="CD281" s="10" t="b">
        <f t="shared" si="558"/>
        <v>0</v>
      </c>
      <c r="CE281" s="10" t="b">
        <f t="shared" si="558"/>
        <v>0</v>
      </c>
      <c r="CF281" s="10" t="b">
        <f t="shared" si="558"/>
        <v>0</v>
      </c>
      <c r="CG281" s="10" t="b">
        <f t="shared" si="558"/>
        <v>0</v>
      </c>
      <c r="CH281" s="10" t="b">
        <f t="shared" si="558"/>
        <v>0</v>
      </c>
      <c r="CI281" s="1">
        <f t="shared" si="236"/>
        <v>104</v>
      </c>
      <c r="CJ281" s="1">
        <f t="shared" si="237"/>
        <v>1</v>
      </c>
      <c r="CL281" s="10" t="b">
        <f t="shared" ref="CL281:DN281" si="559">IF(AND(CL$216&gt;MIN($AU103:$AU104), CL$216&lt;MAX($AU103:$AU104)),IF((($AT104-$AT103)/($AU104-$AU103)*(CL$216-$AU103)+$AT103)&lt;CL$215,TRUE,FALSE))</f>
        <v>0</v>
      </c>
      <c r="CM281" s="10" t="b">
        <f t="shared" si="559"/>
        <v>0</v>
      </c>
      <c r="CN281" s="10" t="b">
        <f t="shared" si="559"/>
        <v>0</v>
      </c>
      <c r="CO281" s="10" t="b">
        <f t="shared" si="559"/>
        <v>0</v>
      </c>
      <c r="CP281" s="10" t="b">
        <f t="shared" si="559"/>
        <v>0</v>
      </c>
      <c r="CQ281" s="10" t="b">
        <f t="shared" si="559"/>
        <v>0</v>
      </c>
      <c r="CR281" s="10" t="b">
        <f t="shared" si="559"/>
        <v>0</v>
      </c>
      <c r="CS281" s="10" t="b">
        <f t="shared" si="559"/>
        <v>1</v>
      </c>
      <c r="CT281" s="10" t="b">
        <f t="shared" si="559"/>
        <v>1</v>
      </c>
      <c r="CU281" s="10" t="b">
        <f t="shared" si="559"/>
        <v>0</v>
      </c>
      <c r="CV281" s="10" t="b">
        <f t="shared" si="559"/>
        <v>0</v>
      </c>
      <c r="CW281" s="10" t="b">
        <f t="shared" si="559"/>
        <v>0</v>
      </c>
      <c r="CX281" s="10" t="b">
        <f t="shared" si="559"/>
        <v>0</v>
      </c>
      <c r="CY281" s="10" t="b">
        <f t="shared" si="559"/>
        <v>0</v>
      </c>
      <c r="CZ281" s="10" t="b">
        <f t="shared" si="559"/>
        <v>0</v>
      </c>
      <c r="DA281" s="10" t="b">
        <f t="shared" si="559"/>
        <v>0</v>
      </c>
      <c r="DB281" s="10" t="b">
        <f t="shared" si="559"/>
        <v>0</v>
      </c>
      <c r="DC281" s="10" t="b">
        <f t="shared" si="559"/>
        <v>0</v>
      </c>
      <c r="DD281" s="10" t="b">
        <f t="shared" si="559"/>
        <v>0</v>
      </c>
      <c r="DE281" s="10" t="b">
        <f t="shared" si="559"/>
        <v>0</v>
      </c>
      <c r="DF281" s="10" t="b">
        <f t="shared" si="559"/>
        <v>0</v>
      </c>
      <c r="DG281" s="10" t="b">
        <f t="shared" si="559"/>
        <v>0</v>
      </c>
      <c r="DH281" s="10" t="b">
        <f t="shared" si="559"/>
        <v>0</v>
      </c>
      <c r="DI281" s="10" t="b">
        <f t="shared" si="559"/>
        <v>0</v>
      </c>
      <c r="DJ281" s="10" t="b">
        <f t="shared" si="559"/>
        <v>0</v>
      </c>
      <c r="DK281" s="10" t="b">
        <f t="shared" si="559"/>
        <v>0</v>
      </c>
      <c r="DL281" s="10" t="b">
        <f t="shared" si="559"/>
        <v>0</v>
      </c>
      <c r="DM281" s="10" t="b">
        <f t="shared" si="559"/>
        <v>0</v>
      </c>
      <c r="DN281" s="10" t="b">
        <f t="shared" si="559"/>
        <v>0</v>
      </c>
      <c r="DR281" s="10" t="b">
        <f t="shared" ref="DR281:EL281" si="560">IF(AND(DR$216&gt;MIN($AY103:$AY104), DR$216&lt;MAX($AY103:$AY104)),IF((($AX104-$AX103)/($AY104-$AY103)*(DR$216-$AY103)+$AX103)&lt;DR$215,TRUE,FALSE))</f>
        <v>0</v>
      </c>
      <c r="DS281" s="10" t="b">
        <f t="shared" si="560"/>
        <v>0</v>
      </c>
      <c r="DT281" s="10" t="b">
        <f t="shared" si="560"/>
        <v>0</v>
      </c>
      <c r="DU281" s="10" t="b">
        <f t="shared" si="560"/>
        <v>0</v>
      </c>
      <c r="DV281" s="10" t="b">
        <f t="shared" si="560"/>
        <v>0</v>
      </c>
      <c r="DW281" s="10" t="b">
        <f t="shared" si="560"/>
        <v>0</v>
      </c>
      <c r="DX281" s="10" t="b">
        <f t="shared" si="560"/>
        <v>0</v>
      </c>
      <c r="DY281" s="10" t="b">
        <f t="shared" si="560"/>
        <v>0</v>
      </c>
      <c r="DZ281" s="10" t="b">
        <f t="shared" si="560"/>
        <v>0</v>
      </c>
      <c r="EA281" s="10" t="b">
        <f t="shared" si="560"/>
        <v>0</v>
      </c>
      <c r="EB281" s="10" t="b">
        <f t="shared" si="560"/>
        <v>0</v>
      </c>
      <c r="EC281" s="10" t="b">
        <f t="shared" si="560"/>
        <v>0</v>
      </c>
      <c r="ED281" s="10" t="b">
        <f t="shared" si="560"/>
        <v>0</v>
      </c>
      <c r="EE281" s="10" t="b">
        <f t="shared" si="560"/>
        <v>0</v>
      </c>
      <c r="EF281" s="10" t="b">
        <f t="shared" si="560"/>
        <v>0</v>
      </c>
      <c r="EG281" s="10" t="b">
        <f t="shared" si="560"/>
        <v>0</v>
      </c>
      <c r="EH281" s="10" t="b">
        <f t="shared" si="560"/>
        <v>0</v>
      </c>
      <c r="EI281" s="10" t="b">
        <f t="shared" si="560"/>
        <v>0</v>
      </c>
      <c r="EJ281" s="10" t="b">
        <f t="shared" si="560"/>
        <v>0</v>
      </c>
      <c r="EK281" s="10" t="b">
        <f t="shared" si="560"/>
        <v>0</v>
      </c>
      <c r="EL281" s="10" t="b">
        <f t="shared" si="560"/>
        <v>0</v>
      </c>
      <c r="EM281" s="10" t="b">
        <f t="shared" si="545"/>
        <v>0</v>
      </c>
      <c r="EN281" s="10" t="b">
        <f t="shared" si="545"/>
        <v>0</v>
      </c>
      <c r="EO281" s="10" t="b">
        <f t="shared" si="545"/>
        <v>0</v>
      </c>
      <c r="EP281" s="10" t="b">
        <f t="shared" si="545"/>
        <v>0</v>
      </c>
      <c r="EQ281" s="10" t="b">
        <f t="shared" si="545"/>
        <v>0</v>
      </c>
    </row>
    <row r="282" spans="2:147" hidden="1" x14ac:dyDescent="0.3">
      <c r="B282" s="49"/>
      <c r="C282" s="49"/>
      <c r="D282" s="49"/>
      <c r="E282" s="49"/>
      <c r="F282" s="49"/>
      <c r="G282" s="49"/>
      <c r="H282" s="49"/>
      <c r="I282" s="49"/>
      <c r="J282" s="1">
        <v>65</v>
      </c>
      <c r="K282" s="10" t="b">
        <f t="shared" si="402"/>
        <v>0</v>
      </c>
      <c r="L282" s="10" t="b">
        <f t="shared" ref="L282:Y282" si="561">IF($AT104&gt;L$215,IF($AU104&lt;L$216,IF($AU105&gt;L$216,TRUE,FALSE),IF($AU105&lt;L$216,TRUE,FALSE)),FALSE)</f>
        <v>0</v>
      </c>
      <c r="M282" s="10" t="b">
        <f t="shared" si="561"/>
        <v>0</v>
      </c>
      <c r="N282" s="10" t="b">
        <f t="shared" si="561"/>
        <v>0</v>
      </c>
      <c r="O282" s="10" t="b">
        <f t="shared" si="561"/>
        <v>0</v>
      </c>
      <c r="P282" s="10" t="b">
        <f t="shared" si="561"/>
        <v>0</v>
      </c>
      <c r="Q282" s="10" t="b">
        <f t="shared" si="561"/>
        <v>0</v>
      </c>
      <c r="R282" s="10" t="b">
        <f t="shared" si="561"/>
        <v>0</v>
      </c>
      <c r="S282" s="10" t="b">
        <f t="shared" si="561"/>
        <v>0</v>
      </c>
      <c r="T282" s="10" t="b">
        <f t="shared" si="561"/>
        <v>0</v>
      </c>
      <c r="U282" s="10" t="b">
        <f t="shared" si="561"/>
        <v>0</v>
      </c>
      <c r="V282" s="10" t="b">
        <f t="shared" si="561"/>
        <v>0</v>
      </c>
      <c r="W282" s="10" t="b">
        <f t="shared" si="561"/>
        <v>0</v>
      </c>
      <c r="X282" s="10" t="b">
        <f t="shared" si="561"/>
        <v>0</v>
      </c>
      <c r="Y282" s="10" t="b">
        <f t="shared" si="561"/>
        <v>0</v>
      </c>
      <c r="Z282" s="10" t="b">
        <f t="shared" ref="Z282:BE282" si="562">IF(AND(Z$216&gt;MIN($AU104:$AU105), Z$216&lt;MAX($AU104:$AU105)),IF((($AT105-$AT104)/($AU105-$AU104)*(Z$216-$AU104)+$AT104)&lt;Z$215,TRUE,FALSE))</f>
        <v>0</v>
      </c>
      <c r="AA282" s="10" t="b">
        <f t="shared" si="562"/>
        <v>0</v>
      </c>
      <c r="AB282" s="10" t="b">
        <f t="shared" si="562"/>
        <v>0</v>
      </c>
      <c r="AC282" s="10" t="b">
        <f t="shared" si="562"/>
        <v>0</v>
      </c>
      <c r="AD282" s="10" t="b">
        <f t="shared" si="562"/>
        <v>0</v>
      </c>
      <c r="AE282" s="10" t="b">
        <f t="shared" si="562"/>
        <v>0</v>
      </c>
      <c r="AF282" s="10" t="b">
        <f t="shared" si="562"/>
        <v>0</v>
      </c>
      <c r="AG282" s="10" t="b">
        <f t="shared" si="562"/>
        <v>0</v>
      </c>
      <c r="AH282" s="10" t="b">
        <f t="shared" si="562"/>
        <v>0</v>
      </c>
      <c r="AI282" s="10" t="b">
        <f t="shared" si="562"/>
        <v>0</v>
      </c>
      <c r="AJ282" s="10" t="b">
        <f t="shared" si="562"/>
        <v>0</v>
      </c>
      <c r="AK282" s="10" t="b">
        <f t="shared" si="562"/>
        <v>0</v>
      </c>
      <c r="AL282" s="10" t="b">
        <f t="shared" si="562"/>
        <v>0</v>
      </c>
      <c r="AM282" s="10" t="b">
        <f t="shared" si="562"/>
        <v>0</v>
      </c>
      <c r="AN282" s="10" t="b">
        <f t="shared" si="562"/>
        <v>0</v>
      </c>
      <c r="AO282" s="10" t="b">
        <f t="shared" si="562"/>
        <v>0</v>
      </c>
      <c r="AP282" s="10" t="b">
        <f t="shared" si="562"/>
        <v>0</v>
      </c>
      <c r="AQ282" s="10" t="b">
        <f t="shared" si="562"/>
        <v>0</v>
      </c>
      <c r="AR282" s="10" t="b">
        <f t="shared" si="562"/>
        <v>0</v>
      </c>
      <c r="AS282" s="10" t="b">
        <f t="shared" si="562"/>
        <v>0</v>
      </c>
      <c r="AT282" s="10" t="b">
        <f t="shared" si="562"/>
        <v>0</v>
      </c>
      <c r="AU282" s="10" t="b">
        <f t="shared" si="562"/>
        <v>0</v>
      </c>
      <c r="AV282" s="10" t="b">
        <f t="shared" si="562"/>
        <v>0</v>
      </c>
      <c r="AW282" s="10" t="b">
        <f t="shared" si="562"/>
        <v>0</v>
      </c>
      <c r="AX282" s="10" t="b">
        <f t="shared" si="562"/>
        <v>0</v>
      </c>
      <c r="AY282" s="10" t="b">
        <f t="shared" si="562"/>
        <v>0</v>
      </c>
      <c r="AZ282" s="10" t="b">
        <f t="shared" si="562"/>
        <v>0</v>
      </c>
      <c r="BA282" s="10" t="b">
        <f t="shared" si="562"/>
        <v>0</v>
      </c>
      <c r="BB282" s="10" t="b">
        <f t="shared" si="562"/>
        <v>0</v>
      </c>
      <c r="BC282" s="10" t="b">
        <f t="shared" si="562"/>
        <v>0</v>
      </c>
      <c r="BD282" s="10" t="b">
        <f t="shared" si="562"/>
        <v>0</v>
      </c>
      <c r="BE282" s="10" t="b">
        <f t="shared" si="562"/>
        <v>0</v>
      </c>
      <c r="BF282" s="10" t="b">
        <f t="shared" ref="BF282:CH282" si="563">IF(AND(BF$216&gt;MIN($AU104:$AU105), BF$216&lt;MAX($AU104:$AU105)),IF((($AT105-$AT104)/($AU105-$AU104)*(BF$216-$AU104)+$AT104)&lt;BF$215,TRUE,FALSE))</f>
        <v>0</v>
      </c>
      <c r="BG282" s="10" t="b">
        <f t="shared" si="563"/>
        <v>0</v>
      </c>
      <c r="BH282" s="10" t="b">
        <f t="shared" si="563"/>
        <v>0</v>
      </c>
      <c r="BI282" s="10" t="b">
        <f t="shared" si="563"/>
        <v>0</v>
      </c>
      <c r="BJ282" s="10" t="b">
        <f t="shared" si="563"/>
        <v>0</v>
      </c>
      <c r="BK282" s="10" t="b">
        <f t="shared" si="563"/>
        <v>0</v>
      </c>
      <c r="BL282" s="10" t="b">
        <f t="shared" si="563"/>
        <v>0</v>
      </c>
      <c r="BM282" s="10" t="b">
        <f t="shared" si="563"/>
        <v>0</v>
      </c>
      <c r="BN282" s="10" t="b">
        <f t="shared" si="563"/>
        <v>0</v>
      </c>
      <c r="BO282" s="10" t="b">
        <f t="shared" si="563"/>
        <v>0</v>
      </c>
      <c r="BP282" s="10" t="b">
        <f t="shared" si="563"/>
        <v>0</v>
      </c>
      <c r="BQ282" s="10" t="b">
        <f t="shared" si="563"/>
        <v>0</v>
      </c>
      <c r="BR282" s="10" t="b">
        <f t="shared" si="563"/>
        <v>0</v>
      </c>
      <c r="BS282" s="10" t="b">
        <f t="shared" si="563"/>
        <v>0</v>
      </c>
      <c r="BT282" s="10" t="b">
        <f t="shared" si="563"/>
        <v>0</v>
      </c>
      <c r="BU282" s="10" t="b">
        <f t="shared" si="563"/>
        <v>0</v>
      </c>
      <c r="BV282" s="10" t="b">
        <f t="shared" si="563"/>
        <v>0</v>
      </c>
      <c r="BW282" s="10" t="b">
        <f t="shared" si="563"/>
        <v>0</v>
      </c>
      <c r="BX282" s="10" t="b">
        <f t="shared" si="563"/>
        <v>0</v>
      </c>
      <c r="BY282" s="10" t="b">
        <f t="shared" si="563"/>
        <v>0</v>
      </c>
      <c r="BZ282" s="10" t="b">
        <f t="shared" si="563"/>
        <v>0</v>
      </c>
      <c r="CA282" s="10" t="b">
        <f t="shared" si="563"/>
        <v>0</v>
      </c>
      <c r="CB282" s="10" t="b">
        <f t="shared" si="563"/>
        <v>0</v>
      </c>
      <c r="CC282" s="10" t="b">
        <f t="shared" si="563"/>
        <v>0</v>
      </c>
      <c r="CD282" s="10" t="b">
        <f t="shared" si="563"/>
        <v>0</v>
      </c>
      <c r="CE282" s="10" t="b">
        <f t="shared" si="563"/>
        <v>0</v>
      </c>
      <c r="CF282" s="10" t="b">
        <f t="shared" si="563"/>
        <v>0</v>
      </c>
      <c r="CG282" s="10" t="b">
        <f t="shared" si="563"/>
        <v>0</v>
      </c>
      <c r="CH282" s="10" t="b">
        <f t="shared" si="563"/>
        <v>0</v>
      </c>
      <c r="CI282" s="1">
        <f t="shared" si="236"/>
        <v>105</v>
      </c>
      <c r="CJ282" s="1">
        <f t="shared" si="237"/>
        <v>1</v>
      </c>
      <c r="CL282" s="10" t="b">
        <f t="shared" ref="CL282:DN282" si="564">IF(AND(CL$216&gt;MIN($AU104:$AU105), CL$216&lt;MAX($AU104:$AU105)),IF((($AT105-$AT104)/($AU105-$AU104)*(CL$216-$AU104)+$AT104)&lt;CL$215,TRUE,FALSE))</f>
        <v>0</v>
      </c>
      <c r="CM282" s="10" t="b">
        <f t="shared" si="564"/>
        <v>0</v>
      </c>
      <c r="CN282" s="10" t="b">
        <f t="shared" si="564"/>
        <v>0</v>
      </c>
      <c r="CO282" s="10" t="b">
        <f t="shared" si="564"/>
        <v>0</v>
      </c>
      <c r="CP282" s="10" t="b">
        <f t="shared" si="564"/>
        <v>0</v>
      </c>
      <c r="CQ282" s="10" t="b">
        <f t="shared" si="564"/>
        <v>0</v>
      </c>
      <c r="CR282" s="10" t="b">
        <f t="shared" si="564"/>
        <v>0</v>
      </c>
      <c r="CS282" s="10" t="b">
        <f t="shared" si="564"/>
        <v>0</v>
      </c>
      <c r="CT282" s="10" t="b">
        <f t="shared" si="564"/>
        <v>0</v>
      </c>
      <c r="CU282" s="10" t="b">
        <f t="shared" si="564"/>
        <v>1</v>
      </c>
      <c r="CV282" s="10" t="b">
        <f t="shared" si="564"/>
        <v>1</v>
      </c>
      <c r="CW282" s="10" t="b">
        <f t="shared" si="564"/>
        <v>1</v>
      </c>
      <c r="CX282" s="10" t="b">
        <f t="shared" si="564"/>
        <v>1</v>
      </c>
      <c r="CY282" s="10" t="b">
        <f t="shared" si="564"/>
        <v>0</v>
      </c>
      <c r="CZ282" s="10" t="b">
        <f t="shared" si="564"/>
        <v>0</v>
      </c>
      <c r="DA282" s="10" t="b">
        <f t="shared" si="564"/>
        <v>0</v>
      </c>
      <c r="DB282" s="10" t="b">
        <f t="shared" si="564"/>
        <v>0</v>
      </c>
      <c r="DC282" s="10" t="b">
        <f t="shared" si="564"/>
        <v>0</v>
      </c>
      <c r="DD282" s="10" t="b">
        <f t="shared" si="564"/>
        <v>0</v>
      </c>
      <c r="DE282" s="10" t="b">
        <f t="shared" si="564"/>
        <v>0</v>
      </c>
      <c r="DF282" s="10" t="b">
        <f t="shared" si="564"/>
        <v>0</v>
      </c>
      <c r="DG282" s="10" t="b">
        <f t="shared" si="564"/>
        <v>0</v>
      </c>
      <c r="DH282" s="10" t="b">
        <f t="shared" si="564"/>
        <v>0</v>
      </c>
      <c r="DI282" s="10" t="b">
        <f t="shared" si="564"/>
        <v>0</v>
      </c>
      <c r="DJ282" s="10" t="b">
        <f t="shared" si="564"/>
        <v>0</v>
      </c>
      <c r="DK282" s="10" t="b">
        <f t="shared" si="564"/>
        <v>0</v>
      </c>
      <c r="DL282" s="10" t="b">
        <f t="shared" si="564"/>
        <v>0</v>
      </c>
      <c r="DM282" s="10" t="b">
        <f t="shared" si="564"/>
        <v>0</v>
      </c>
      <c r="DN282" s="10" t="b">
        <f t="shared" si="564"/>
        <v>0</v>
      </c>
      <c r="DR282" s="10" t="b">
        <f t="shared" ref="DR282:EL282" si="565">IF(AND(DR$216&gt;MIN($AY104:$AY105), DR$216&lt;MAX($AY104:$AY105)),IF((($AX105-$AX104)/($AY105-$AY104)*(DR$216-$AY104)+$AX104)&lt;DR$215,TRUE,FALSE))</f>
        <v>0</v>
      </c>
      <c r="DS282" s="10" t="b">
        <f t="shared" si="565"/>
        <v>0</v>
      </c>
      <c r="DT282" s="10" t="b">
        <f t="shared" si="565"/>
        <v>0</v>
      </c>
      <c r="DU282" s="10" t="b">
        <f t="shared" si="565"/>
        <v>0</v>
      </c>
      <c r="DV282" s="10" t="b">
        <f t="shared" si="565"/>
        <v>0</v>
      </c>
      <c r="DW282" s="10" t="b">
        <f t="shared" si="565"/>
        <v>0</v>
      </c>
      <c r="DX282" s="10" t="b">
        <f t="shared" si="565"/>
        <v>0</v>
      </c>
      <c r="DY282" s="10" t="b">
        <f t="shared" si="565"/>
        <v>0</v>
      </c>
      <c r="DZ282" s="10" t="b">
        <f t="shared" si="565"/>
        <v>0</v>
      </c>
      <c r="EA282" s="10" t="b">
        <f t="shared" si="565"/>
        <v>0</v>
      </c>
      <c r="EB282" s="10" t="b">
        <f t="shared" si="565"/>
        <v>0</v>
      </c>
      <c r="EC282" s="10" t="b">
        <f t="shared" si="565"/>
        <v>0</v>
      </c>
      <c r="ED282" s="10" t="b">
        <f t="shared" si="565"/>
        <v>0</v>
      </c>
      <c r="EE282" s="10" t="b">
        <f t="shared" si="565"/>
        <v>0</v>
      </c>
      <c r="EF282" s="10" t="b">
        <f t="shared" si="565"/>
        <v>0</v>
      </c>
      <c r="EG282" s="10" t="b">
        <f t="shared" si="565"/>
        <v>0</v>
      </c>
      <c r="EH282" s="10" t="b">
        <f t="shared" si="565"/>
        <v>0</v>
      </c>
      <c r="EI282" s="10" t="b">
        <f t="shared" si="565"/>
        <v>0</v>
      </c>
      <c r="EJ282" s="10" t="b">
        <f t="shared" si="565"/>
        <v>0</v>
      </c>
      <c r="EK282" s="10" t="b">
        <f t="shared" si="565"/>
        <v>0</v>
      </c>
      <c r="EL282" s="10" t="b">
        <f t="shared" si="565"/>
        <v>0</v>
      </c>
      <c r="EM282" s="10" t="b">
        <f t="shared" si="545"/>
        <v>0</v>
      </c>
      <c r="EN282" s="10" t="b">
        <f t="shared" si="545"/>
        <v>0</v>
      </c>
      <c r="EO282" s="10" t="b">
        <f t="shared" si="545"/>
        <v>0</v>
      </c>
      <c r="EP282" s="10" t="b">
        <f t="shared" si="545"/>
        <v>0</v>
      </c>
      <c r="EQ282" s="10" t="b">
        <f t="shared" si="545"/>
        <v>0</v>
      </c>
    </row>
    <row r="283" spans="2:147" hidden="1" x14ac:dyDescent="0.3">
      <c r="B283" s="49"/>
      <c r="C283" s="49"/>
      <c r="D283" s="49"/>
      <c r="E283" s="49"/>
      <c r="F283" s="49"/>
      <c r="G283" s="49"/>
      <c r="H283" s="49"/>
      <c r="I283" s="49"/>
      <c r="J283" s="1">
        <v>66</v>
      </c>
      <c r="K283" s="10" t="b">
        <f t="shared" ref="K283:K314" si="566">IF(AND(K$216&gt;MIN($AU105:$AU106), K$216&lt;MAX($AU105:$AU106)),IF((($AT106-$AT105)/($AU106-$AU105)*(K$216-$AU105)+$AT105)&lt;K$215,TRUE,FALSE))</f>
        <v>0</v>
      </c>
      <c r="L283" s="10" t="b">
        <f t="shared" ref="L283:Y283" si="567">IF($AT105&gt;L$215,IF($AU105&lt;L$216,IF($AU106&gt;L$216,TRUE,FALSE),IF($AU106&lt;L$216,TRUE,FALSE)),FALSE)</f>
        <v>0</v>
      </c>
      <c r="M283" s="10" t="b">
        <f t="shared" si="567"/>
        <v>0</v>
      </c>
      <c r="N283" s="10" t="b">
        <f t="shared" si="567"/>
        <v>0</v>
      </c>
      <c r="O283" s="10" t="b">
        <f t="shared" si="567"/>
        <v>0</v>
      </c>
      <c r="P283" s="10" t="b">
        <f t="shared" si="567"/>
        <v>0</v>
      </c>
      <c r="Q283" s="10" t="b">
        <f t="shared" si="567"/>
        <v>0</v>
      </c>
      <c r="R283" s="10" t="b">
        <f t="shared" si="567"/>
        <v>0</v>
      </c>
      <c r="S283" s="10" t="b">
        <f t="shared" si="567"/>
        <v>0</v>
      </c>
      <c r="T283" s="10" t="b">
        <f t="shared" si="567"/>
        <v>0</v>
      </c>
      <c r="U283" s="10" t="b">
        <f t="shared" si="567"/>
        <v>0</v>
      </c>
      <c r="V283" s="10" t="b">
        <f t="shared" si="567"/>
        <v>0</v>
      </c>
      <c r="W283" s="10" t="b">
        <f t="shared" si="567"/>
        <v>0</v>
      </c>
      <c r="X283" s="10" t="b">
        <f t="shared" si="567"/>
        <v>0</v>
      </c>
      <c r="Y283" s="10" t="b">
        <f t="shared" si="567"/>
        <v>0</v>
      </c>
      <c r="Z283" s="10" t="b">
        <f t="shared" ref="Z283:BE283" si="568">IF(AND(Z$216&gt;MIN($AU105:$AU106), Z$216&lt;MAX($AU105:$AU106)),IF((($AT106-$AT105)/($AU106-$AU105)*(Z$216-$AU105)+$AT105)&lt;Z$215,TRUE,FALSE))</f>
        <v>0</v>
      </c>
      <c r="AA283" s="10" t="b">
        <f t="shared" si="568"/>
        <v>0</v>
      </c>
      <c r="AB283" s="10" t="b">
        <f t="shared" si="568"/>
        <v>0</v>
      </c>
      <c r="AC283" s="10" t="b">
        <f t="shared" si="568"/>
        <v>0</v>
      </c>
      <c r="AD283" s="10" t="b">
        <f t="shared" si="568"/>
        <v>0</v>
      </c>
      <c r="AE283" s="10" t="b">
        <f t="shared" si="568"/>
        <v>0</v>
      </c>
      <c r="AF283" s="10" t="b">
        <f t="shared" si="568"/>
        <v>0</v>
      </c>
      <c r="AG283" s="10" t="b">
        <f t="shared" si="568"/>
        <v>0</v>
      </c>
      <c r="AH283" s="10" t="b">
        <f t="shared" si="568"/>
        <v>0</v>
      </c>
      <c r="AI283" s="10" t="b">
        <f t="shared" si="568"/>
        <v>0</v>
      </c>
      <c r="AJ283" s="10" t="b">
        <f t="shared" si="568"/>
        <v>0</v>
      </c>
      <c r="AK283" s="10" t="b">
        <f t="shared" si="568"/>
        <v>0</v>
      </c>
      <c r="AL283" s="10" t="b">
        <f t="shared" si="568"/>
        <v>0</v>
      </c>
      <c r="AM283" s="10" t="b">
        <f t="shared" si="568"/>
        <v>0</v>
      </c>
      <c r="AN283" s="10" t="b">
        <f t="shared" si="568"/>
        <v>0</v>
      </c>
      <c r="AO283" s="10" t="b">
        <f t="shared" si="568"/>
        <v>0</v>
      </c>
      <c r="AP283" s="10" t="b">
        <f t="shared" si="568"/>
        <v>0</v>
      </c>
      <c r="AQ283" s="10" t="b">
        <f t="shared" si="568"/>
        <v>0</v>
      </c>
      <c r="AR283" s="10" t="b">
        <f t="shared" si="568"/>
        <v>0</v>
      </c>
      <c r="AS283" s="10" t="b">
        <f t="shared" si="568"/>
        <v>0</v>
      </c>
      <c r="AT283" s="10" t="b">
        <f t="shared" si="568"/>
        <v>0</v>
      </c>
      <c r="AU283" s="10" t="b">
        <f t="shared" si="568"/>
        <v>0</v>
      </c>
      <c r="AV283" s="10" t="b">
        <f t="shared" si="568"/>
        <v>0</v>
      </c>
      <c r="AW283" s="10" t="b">
        <f t="shared" si="568"/>
        <v>0</v>
      </c>
      <c r="AX283" s="10" t="b">
        <f t="shared" si="568"/>
        <v>0</v>
      </c>
      <c r="AY283" s="10" t="b">
        <f t="shared" si="568"/>
        <v>0</v>
      </c>
      <c r="AZ283" s="10" t="b">
        <f t="shared" si="568"/>
        <v>0</v>
      </c>
      <c r="BA283" s="10" t="b">
        <f t="shared" si="568"/>
        <v>0</v>
      </c>
      <c r="BB283" s="10" t="b">
        <f t="shared" si="568"/>
        <v>0</v>
      </c>
      <c r="BC283" s="10" t="b">
        <f t="shared" si="568"/>
        <v>0</v>
      </c>
      <c r="BD283" s="10" t="b">
        <f t="shared" si="568"/>
        <v>0</v>
      </c>
      <c r="BE283" s="10" t="b">
        <f t="shared" si="568"/>
        <v>0</v>
      </c>
      <c r="BF283" s="10" t="b">
        <f t="shared" ref="BF283:CH283" si="569">IF(AND(BF$216&gt;MIN($AU105:$AU106), BF$216&lt;MAX($AU105:$AU106)),IF((($AT106-$AT105)/($AU106-$AU105)*(BF$216-$AU105)+$AT105)&lt;BF$215,TRUE,FALSE))</f>
        <v>0</v>
      </c>
      <c r="BG283" s="10" t="b">
        <f t="shared" si="569"/>
        <v>0</v>
      </c>
      <c r="BH283" s="10" t="b">
        <f t="shared" si="569"/>
        <v>0</v>
      </c>
      <c r="BI283" s="10" t="b">
        <f t="shared" si="569"/>
        <v>0</v>
      </c>
      <c r="BJ283" s="10" t="b">
        <f t="shared" si="569"/>
        <v>0</v>
      </c>
      <c r="BK283" s="10" t="b">
        <f t="shared" si="569"/>
        <v>0</v>
      </c>
      <c r="BL283" s="10" t="b">
        <f t="shared" si="569"/>
        <v>0</v>
      </c>
      <c r="BM283" s="10" t="b">
        <f t="shared" si="569"/>
        <v>0</v>
      </c>
      <c r="BN283" s="10" t="b">
        <f t="shared" si="569"/>
        <v>0</v>
      </c>
      <c r="BO283" s="10" t="b">
        <f t="shared" si="569"/>
        <v>0</v>
      </c>
      <c r="BP283" s="10" t="b">
        <f t="shared" si="569"/>
        <v>0</v>
      </c>
      <c r="BQ283" s="10" t="b">
        <f t="shared" si="569"/>
        <v>0</v>
      </c>
      <c r="BR283" s="10" t="b">
        <f t="shared" si="569"/>
        <v>0</v>
      </c>
      <c r="BS283" s="10" t="b">
        <f t="shared" si="569"/>
        <v>0</v>
      </c>
      <c r="BT283" s="10" t="b">
        <f t="shared" si="569"/>
        <v>0</v>
      </c>
      <c r="BU283" s="10" t="b">
        <f t="shared" si="569"/>
        <v>0</v>
      </c>
      <c r="BV283" s="10" t="b">
        <f t="shared" si="569"/>
        <v>0</v>
      </c>
      <c r="BW283" s="10" t="b">
        <f t="shared" si="569"/>
        <v>0</v>
      </c>
      <c r="BX283" s="10" t="b">
        <f t="shared" si="569"/>
        <v>0</v>
      </c>
      <c r="BY283" s="10" t="b">
        <f t="shared" si="569"/>
        <v>0</v>
      </c>
      <c r="BZ283" s="10" t="b">
        <f t="shared" si="569"/>
        <v>0</v>
      </c>
      <c r="CA283" s="10" t="b">
        <f t="shared" si="569"/>
        <v>0</v>
      </c>
      <c r="CB283" s="10" t="b">
        <f t="shared" si="569"/>
        <v>0</v>
      </c>
      <c r="CC283" s="10" t="b">
        <f t="shared" si="569"/>
        <v>0</v>
      </c>
      <c r="CD283" s="10" t="b">
        <f t="shared" si="569"/>
        <v>0</v>
      </c>
      <c r="CE283" s="10" t="b">
        <f t="shared" si="569"/>
        <v>0</v>
      </c>
      <c r="CF283" s="10" t="b">
        <f t="shared" si="569"/>
        <v>0</v>
      </c>
      <c r="CG283" s="10" t="b">
        <f t="shared" si="569"/>
        <v>0</v>
      </c>
      <c r="CH283" s="10" t="b">
        <f t="shared" si="569"/>
        <v>0</v>
      </c>
      <c r="CI283" s="1">
        <f t="shared" ref="CI283:CI293" si="570">INDEX(K$214:CH$214,1,$J283)</f>
        <v>106</v>
      </c>
      <c r="CJ283" s="1">
        <f t="shared" ref="CJ283:CJ293" si="571">IF(INDEX(K$217:CH$217,1,$J283)="Inside",NA(),1)</f>
        <v>1</v>
      </c>
      <c r="CL283" s="10" t="b">
        <f t="shared" ref="CL283:DN283" si="572">IF(AND(CL$216&gt;MIN($AU105:$AU106), CL$216&lt;MAX($AU105:$AU106)),IF((($AT106-$AT105)/($AU106-$AU105)*(CL$216-$AU105)+$AT105)&lt;CL$215,TRUE,FALSE))</f>
        <v>0</v>
      </c>
      <c r="CM283" s="10" t="b">
        <f t="shared" si="572"/>
        <v>0</v>
      </c>
      <c r="CN283" s="10" t="b">
        <f t="shared" si="572"/>
        <v>0</v>
      </c>
      <c r="CO283" s="10" t="b">
        <f t="shared" si="572"/>
        <v>0</v>
      </c>
      <c r="CP283" s="10" t="b">
        <f t="shared" si="572"/>
        <v>0</v>
      </c>
      <c r="CQ283" s="10" t="b">
        <f t="shared" si="572"/>
        <v>0</v>
      </c>
      <c r="CR283" s="10" t="b">
        <f t="shared" si="572"/>
        <v>0</v>
      </c>
      <c r="CS283" s="10" t="b">
        <f t="shared" si="572"/>
        <v>0</v>
      </c>
      <c r="CT283" s="10" t="b">
        <f t="shared" si="572"/>
        <v>0</v>
      </c>
      <c r="CU283" s="10" t="b">
        <f t="shared" si="572"/>
        <v>0</v>
      </c>
      <c r="CV283" s="10" t="b">
        <f t="shared" si="572"/>
        <v>0</v>
      </c>
      <c r="CW283" s="10" t="b">
        <f t="shared" si="572"/>
        <v>0</v>
      </c>
      <c r="CX283" s="10" t="b">
        <f t="shared" si="572"/>
        <v>0</v>
      </c>
      <c r="CY283" s="10" t="b">
        <f t="shared" si="572"/>
        <v>1</v>
      </c>
      <c r="CZ283" s="10" t="b">
        <f t="shared" si="572"/>
        <v>1</v>
      </c>
      <c r="DA283" s="10" t="b">
        <f t="shared" si="572"/>
        <v>1</v>
      </c>
      <c r="DB283" s="10" t="b">
        <f t="shared" si="572"/>
        <v>0</v>
      </c>
      <c r="DC283" s="10" t="b">
        <f t="shared" si="572"/>
        <v>0</v>
      </c>
      <c r="DD283" s="10" t="b">
        <f t="shared" si="572"/>
        <v>0</v>
      </c>
      <c r="DE283" s="10" t="b">
        <f t="shared" si="572"/>
        <v>0</v>
      </c>
      <c r="DF283" s="10" t="b">
        <f t="shared" si="572"/>
        <v>0</v>
      </c>
      <c r="DG283" s="10" t="b">
        <f t="shared" si="572"/>
        <v>0</v>
      </c>
      <c r="DH283" s="10" t="b">
        <f t="shared" si="572"/>
        <v>0</v>
      </c>
      <c r="DI283" s="10" t="b">
        <f t="shared" si="572"/>
        <v>0</v>
      </c>
      <c r="DJ283" s="10" t="b">
        <f t="shared" si="572"/>
        <v>0</v>
      </c>
      <c r="DK283" s="10" t="b">
        <f t="shared" si="572"/>
        <v>0</v>
      </c>
      <c r="DL283" s="10" t="b">
        <f t="shared" si="572"/>
        <v>0</v>
      </c>
      <c r="DM283" s="10" t="b">
        <f t="shared" si="572"/>
        <v>0</v>
      </c>
      <c r="DN283" s="10" t="b">
        <f t="shared" si="572"/>
        <v>0</v>
      </c>
      <c r="DR283" s="10" t="b">
        <f t="shared" ref="DR283:EL283" si="573">IF(AND(DR$216&gt;MIN($AY105:$AY106), DR$216&lt;MAX($AY105:$AY106)),IF((($AX106-$AX105)/($AY106-$AY105)*(DR$216-$AY105)+$AX105)&lt;DR$215,TRUE,FALSE))</f>
        <v>0</v>
      </c>
      <c r="DS283" s="10" t="b">
        <f t="shared" si="573"/>
        <v>0</v>
      </c>
      <c r="DT283" s="10" t="b">
        <f t="shared" si="573"/>
        <v>0</v>
      </c>
      <c r="DU283" s="10" t="b">
        <f t="shared" si="573"/>
        <v>0</v>
      </c>
      <c r="DV283" s="10" t="b">
        <f t="shared" si="573"/>
        <v>0</v>
      </c>
      <c r="DW283" s="10" t="b">
        <f t="shared" si="573"/>
        <v>0</v>
      </c>
      <c r="DX283" s="10" t="b">
        <f t="shared" si="573"/>
        <v>0</v>
      </c>
      <c r="DY283" s="10" t="b">
        <f t="shared" si="573"/>
        <v>0</v>
      </c>
      <c r="DZ283" s="10" t="b">
        <f t="shared" si="573"/>
        <v>0</v>
      </c>
      <c r="EA283" s="10" t="b">
        <f t="shared" si="573"/>
        <v>0</v>
      </c>
      <c r="EB283" s="10" t="b">
        <f t="shared" si="573"/>
        <v>0</v>
      </c>
      <c r="EC283" s="10" t="b">
        <f t="shared" si="573"/>
        <v>0</v>
      </c>
      <c r="ED283" s="10" t="b">
        <f t="shared" si="573"/>
        <v>0</v>
      </c>
      <c r="EE283" s="10" t="b">
        <f t="shared" si="573"/>
        <v>0</v>
      </c>
      <c r="EF283" s="10" t="b">
        <f t="shared" si="573"/>
        <v>0</v>
      </c>
      <c r="EG283" s="10" t="b">
        <f t="shared" si="573"/>
        <v>0</v>
      </c>
      <c r="EH283" s="10" t="b">
        <f t="shared" si="573"/>
        <v>0</v>
      </c>
      <c r="EI283" s="10" t="b">
        <f t="shared" si="573"/>
        <v>0</v>
      </c>
      <c r="EJ283" s="10" t="b">
        <f t="shared" si="573"/>
        <v>0</v>
      </c>
      <c r="EK283" s="10" t="b">
        <f t="shared" si="573"/>
        <v>0</v>
      </c>
      <c r="EL283" s="10" t="b">
        <f t="shared" si="573"/>
        <v>0</v>
      </c>
      <c r="EM283" s="10" t="b">
        <f t="shared" si="545"/>
        <v>0</v>
      </c>
      <c r="EN283" s="10" t="b">
        <f t="shared" si="545"/>
        <v>0</v>
      </c>
      <c r="EO283" s="10" t="b">
        <f t="shared" si="545"/>
        <v>0</v>
      </c>
      <c r="EP283" s="10" t="b">
        <f t="shared" si="545"/>
        <v>0</v>
      </c>
      <c r="EQ283" s="10" t="b">
        <f t="shared" si="545"/>
        <v>0</v>
      </c>
    </row>
    <row r="284" spans="2:147" hidden="1" x14ac:dyDescent="0.3">
      <c r="B284" s="49"/>
      <c r="C284" s="49"/>
      <c r="D284" s="49"/>
      <c r="E284" s="49"/>
      <c r="F284" s="49"/>
      <c r="G284" s="49"/>
      <c r="H284" s="49"/>
      <c r="I284" s="49"/>
      <c r="J284" s="1">
        <v>67</v>
      </c>
      <c r="K284" s="10" t="b">
        <f t="shared" si="566"/>
        <v>0</v>
      </c>
      <c r="L284" s="10" t="b">
        <f t="shared" ref="L284:Y284" si="574">IF($AT106&gt;L$215,IF($AU106&lt;L$216,IF($AU107&gt;L$216,TRUE,FALSE),IF($AU107&lt;L$216,TRUE,FALSE)),FALSE)</f>
        <v>0</v>
      </c>
      <c r="M284" s="10" t="b">
        <f t="shared" si="574"/>
        <v>0</v>
      </c>
      <c r="N284" s="10" t="b">
        <f t="shared" si="574"/>
        <v>0</v>
      </c>
      <c r="O284" s="10" t="b">
        <f t="shared" si="574"/>
        <v>0</v>
      </c>
      <c r="P284" s="10" t="b">
        <f t="shared" si="574"/>
        <v>0</v>
      </c>
      <c r="Q284" s="10" t="b">
        <f t="shared" si="574"/>
        <v>0</v>
      </c>
      <c r="R284" s="10" t="b">
        <f t="shared" si="574"/>
        <v>0</v>
      </c>
      <c r="S284" s="10" t="b">
        <f t="shared" si="574"/>
        <v>0</v>
      </c>
      <c r="T284" s="10" t="b">
        <f t="shared" si="574"/>
        <v>0</v>
      </c>
      <c r="U284" s="10" t="b">
        <f t="shared" si="574"/>
        <v>0</v>
      </c>
      <c r="V284" s="10" t="b">
        <f t="shared" si="574"/>
        <v>0</v>
      </c>
      <c r="W284" s="10" t="b">
        <f t="shared" si="574"/>
        <v>0</v>
      </c>
      <c r="X284" s="10" t="b">
        <f t="shared" si="574"/>
        <v>0</v>
      </c>
      <c r="Y284" s="10" t="b">
        <f t="shared" si="574"/>
        <v>0</v>
      </c>
      <c r="Z284" s="10" t="b">
        <f t="shared" ref="Z284:BE284" si="575">IF(AND(Z$216&gt;MIN($AU106:$AU107), Z$216&lt;MAX($AU106:$AU107)),IF((($AT107-$AT106)/($AU107-$AU106)*(Z$216-$AU106)+$AT106)&lt;Z$215,TRUE,FALSE))</f>
        <v>0</v>
      </c>
      <c r="AA284" s="10" t="b">
        <f t="shared" si="575"/>
        <v>0</v>
      </c>
      <c r="AB284" s="10" t="b">
        <f t="shared" si="575"/>
        <v>0</v>
      </c>
      <c r="AC284" s="10" t="b">
        <f t="shared" si="575"/>
        <v>0</v>
      </c>
      <c r="AD284" s="10" t="b">
        <f t="shared" si="575"/>
        <v>0</v>
      </c>
      <c r="AE284" s="10" t="b">
        <f t="shared" si="575"/>
        <v>0</v>
      </c>
      <c r="AF284" s="10" t="b">
        <f t="shared" si="575"/>
        <v>0</v>
      </c>
      <c r="AG284" s="10" t="b">
        <f t="shared" si="575"/>
        <v>0</v>
      </c>
      <c r="AH284" s="10" t="b">
        <f t="shared" si="575"/>
        <v>0</v>
      </c>
      <c r="AI284" s="10" t="b">
        <f t="shared" si="575"/>
        <v>0</v>
      </c>
      <c r="AJ284" s="10" t="b">
        <f t="shared" si="575"/>
        <v>0</v>
      </c>
      <c r="AK284" s="10" t="b">
        <f t="shared" si="575"/>
        <v>0</v>
      </c>
      <c r="AL284" s="10" t="b">
        <f t="shared" si="575"/>
        <v>0</v>
      </c>
      <c r="AM284" s="10" t="b">
        <f t="shared" si="575"/>
        <v>0</v>
      </c>
      <c r="AN284" s="10" t="b">
        <f t="shared" si="575"/>
        <v>0</v>
      </c>
      <c r="AO284" s="10" t="b">
        <f t="shared" si="575"/>
        <v>0</v>
      </c>
      <c r="AP284" s="10" t="b">
        <f t="shared" si="575"/>
        <v>0</v>
      </c>
      <c r="AQ284" s="10" t="b">
        <f t="shared" si="575"/>
        <v>0</v>
      </c>
      <c r="AR284" s="10" t="b">
        <f t="shared" si="575"/>
        <v>0</v>
      </c>
      <c r="AS284" s="10" t="b">
        <f t="shared" si="575"/>
        <v>0</v>
      </c>
      <c r="AT284" s="10" t="b">
        <f t="shared" si="575"/>
        <v>0</v>
      </c>
      <c r="AU284" s="10" t="b">
        <f t="shared" si="575"/>
        <v>0</v>
      </c>
      <c r="AV284" s="10" t="b">
        <f t="shared" si="575"/>
        <v>0</v>
      </c>
      <c r="AW284" s="10" t="b">
        <f t="shared" si="575"/>
        <v>0</v>
      </c>
      <c r="AX284" s="10" t="b">
        <f t="shared" si="575"/>
        <v>0</v>
      </c>
      <c r="AY284" s="10" t="b">
        <f t="shared" si="575"/>
        <v>0</v>
      </c>
      <c r="AZ284" s="10" t="b">
        <f t="shared" si="575"/>
        <v>0</v>
      </c>
      <c r="BA284" s="10" t="b">
        <f t="shared" si="575"/>
        <v>0</v>
      </c>
      <c r="BB284" s="10" t="b">
        <f t="shared" si="575"/>
        <v>0</v>
      </c>
      <c r="BC284" s="10" t="b">
        <f t="shared" si="575"/>
        <v>0</v>
      </c>
      <c r="BD284" s="10" t="b">
        <f t="shared" si="575"/>
        <v>0</v>
      </c>
      <c r="BE284" s="10" t="b">
        <f t="shared" si="575"/>
        <v>0</v>
      </c>
      <c r="BF284" s="10" t="b">
        <f t="shared" ref="BF284:CH284" si="576">IF(AND(BF$216&gt;MIN($AU106:$AU107), BF$216&lt;MAX($AU106:$AU107)),IF((($AT107-$AT106)/($AU107-$AU106)*(BF$216-$AU106)+$AT106)&lt;BF$215,TRUE,FALSE))</f>
        <v>0</v>
      </c>
      <c r="BG284" s="10" t="b">
        <f t="shared" si="576"/>
        <v>0</v>
      </c>
      <c r="BH284" s="10" t="b">
        <f t="shared" si="576"/>
        <v>0</v>
      </c>
      <c r="BI284" s="10" t="b">
        <f t="shared" si="576"/>
        <v>0</v>
      </c>
      <c r="BJ284" s="10" t="b">
        <f t="shared" si="576"/>
        <v>0</v>
      </c>
      <c r="BK284" s="10" t="b">
        <f t="shared" si="576"/>
        <v>0</v>
      </c>
      <c r="BL284" s="10" t="b">
        <f t="shared" si="576"/>
        <v>0</v>
      </c>
      <c r="BM284" s="10" t="b">
        <f t="shared" si="576"/>
        <v>0</v>
      </c>
      <c r="BN284" s="10" t="b">
        <f t="shared" si="576"/>
        <v>0</v>
      </c>
      <c r="BO284" s="10" t="b">
        <f t="shared" si="576"/>
        <v>0</v>
      </c>
      <c r="BP284" s="10" t="b">
        <f t="shared" si="576"/>
        <v>0</v>
      </c>
      <c r="BQ284" s="10" t="b">
        <f t="shared" si="576"/>
        <v>0</v>
      </c>
      <c r="BR284" s="10" t="b">
        <f t="shared" si="576"/>
        <v>0</v>
      </c>
      <c r="BS284" s="10" t="b">
        <f t="shared" si="576"/>
        <v>0</v>
      </c>
      <c r="BT284" s="10" t="b">
        <f t="shared" si="576"/>
        <v>0</v>
      </c>
      <c r="BU284" s="10" t="b">
        <f t="shared" si="576"/>
        <v>0</v>
      </c>
      <c r="BV284" s="10" t="b">
        <f t="shared" si="576"/>
        <v>0</v>
      </c>
      <c r="BW284" s="10" t="b">
        <f t="shared" si="576"/>
        <v>0</v>
      </c>
      <c r="BX284" s="10" t="b">
        <f t="shared" si="576"/>
        <v>0</v>
      </c>
      <c r="BY284" s="10" t="b">
        <f t="shared" si="576"/>
        <v>0</v>
      </c>
      <c r="BZ284" s="10" t="b">
        <f t="shared" si="576"/>
        <v>0</v>
      </c>
      <c r="CA284" s="10" t="b">
        <f t="shared" si="576"/>
        <v>0</v>
      </c>
      <c r="CB284" s="10" t="b">
        <f t="shared" si="576"/>
        <v>0</v>
      </c>
      <c r="CC284" s="10" t="b">
        <f t="shared" si="576"/>
        <v>0</v>
      </c>
      <c r="CD284" s="10" t="b">
        <f t="shared" si="576"/>
        <v>0</v>
      </c>
      <c r="CE284" s="10" t="b">
        <f t="shared" si="576"/>
        <v>0</v>
      </c>
      <c r="CF284" s="10" t="b">
        <f t="shared" si="576"/>
        <v>0</v>
      </c>
      <c r="CG284" s="10" t="b">
        <f t="shared" si="576"/>
        <v>0</v>
      </c>
      <c r="CH284" s="10" t="b">
        <f t="shared" si="576"/>
        <v>0</v>
      </c>
      <c r="CI284" s="1">
        <f t="shared" si="570"/>
        <v>107</v>
      </c>
      <c r="CJ284" s="1">
        <f t="shared" si="571"/>
        <v>1</v>
      </c>
      <c r="CL284" s="10" t="b">
        <f t="shared" ref="CL284:DN284" si="577">IF(AND(CL$216&gt;MIN($AU106:$AU107), CL$216&lt;MAX($AU106:$AU107)),IF((($AT107-$AT106)/($AU107-$AU106)*(CL$216-$AU106)+$AT106)&lt;CL$215,TRUE,FALSE))</f>
        <v>0</v>
      </c>
      <c r="CM284" s="10" t="b">
        <f t="shared" si="577"/>
        <v>0</v>
      </c>
      <c r="CN284" s="10" t="b">
        <f t="shared" si="577"/>
        <v>0</v>
      </c>
      <c r="CO284" s="10" t="b">
        <f t="shared" si="577"/>
        <v>0</v>
      </c>
      <c r="CP284" s="10" t="b">
        <f t="shared" si="577"/>
        <v>0</v>
      </c>
      <c r="CQ284" s="10" t="b">
        <f t="shared" si="577"/>
        <v>0</v>
      </c>
      <c r="CR284" s="10" t="b">
        <f t="shared" si="577"/>
        <v>0</v>
      </c>
      <c r="CS284" s="10" t="b">
        <f t="shared" si="577"/>
        <v>0</v>
      </c>
      <c r="CT284" s="10" t="b">
        <f t="shared" si="577"/>
        <v>0</v>
      </c>
      <c r="CU284" s="10" t="b">
        <f t="shared" si="577"/>
        <v>0</v>
      </c>
      <c r="CV284" s="10" t="b">
        <f t="shared" si="577"/>
        <v>0</v>
      </c>
      <c r="CW284" s="10" t="b">
        <f t="shared" si="577"/>
        <v>0</v>
      </c>
      <c r="CX284" s="10" t="b">
        <f t="shared" si="577"/>
        <v>0</v>
      </c>
      <c r="CY284" s="10" t="b">
        <f t="shared" si="577"/>
        <v>0</v>
      </c>
      <c r="CZ284" s="10" t="b">
        <f t="shared" si="577"/>
        <v>0</v>
      </c>
      <c r="DA284" s="10" t="b">
        <f t="shared" si="577"/>
        <v>0</v>
      </c>
      <c r="DB284" s="10" t="b">
        <f t="shared" si="577"/>
        <v>0</v>
      </c>
      <c r="DC284" s="10" t="b">
        <f t="shared" si="577"/>
        <v>0</v>
      </c>
      <c r="DD284" s="10" t="b">
        <f t="shared" si="577"/>
        <v>0</v>
      </c>
      <c r="DE284" s="10" t="b">
        <f t="shared" si="577"/>
        <v>0</v>
      </c>
      <c r="DF284" s="10" t="b">
        <f t="shared" si="577"/>
        <v>0</v>
      </c>
      <c r="DG284" s="10" t="b">
        <f t="shared" si="577"/>
        <v>0</v>
      </c>
      <c r="DH284" s="10" t="b">
        <f t="shared" si="577"/>
        <v>0</v>
      </c>
      <c r="DI284" s="10" t="b">
        <f t="shared" si="577"/>
        <v>0</v>
      </c>
      <c r="DJ284" s="10" t="b">
        <f t="shared" si="577"/>
        <v>0</v>
      </c>
      <c r="DK284" s="10" t="b">
        <f t="shared" si="577"/>
        <v>0</v>
      </c>
      <c r="DL284" s="10" t="b">
        <f t="shared" si="577"/>
        <v>0</v>
      </c>
      <c r="DM284" s="10" t="b">
        <f t="shared" si="577"/>
        <v>0</v>
      </c>
      <c r="DN284" s="10" t="b">
        <f t="shared" si="577"/>
        <v>0</v>
      </c>
      <c r="DR284" s="10" t="b">
        <f t="shared" ref="DR284:EL284" si="578">IF(AND(DR$216&gt;MIN($AY106:$AY107), DR$216&lt;MAX($AY106:$AY107)),IF((($AX107-$AX106)/($AY107-$AY106)*(DR$216-$AY106)+$AX106)&lt;DR$215,TRUE,FALSE))</f>
        <v>0</v>
      </c>
      <c r="DS284" s="10" t="b">
        <f t="shared" si="578"/>
        <v>0</v>
      </c>
      <c r="DT284" s="10" t="b">
        <f t="shared" si="578"/>
        <v>0</v>
      </c>
      <c r="DU284" s="10" t="b">
        <f t="shared" si="578"/>
        <v>0</v>
      </c>
      <c r="DV284" s="10" t="b">
        <f t="shared" si="578"/>
        <v>0</v>
      </c>
      <c r="DW284" s="10" t="b">
        <f t="shared" si="578"/>
        <v>0</v>
      </c>
      <c r="DX284" s="10" t="b">
        <f t="shared" si="578"/>
        <v>0</v>
      </c>
      <c r="DY284" s="10" t="b">
        <f t="shared" si="578"/>
        <v>0</v>
      </c>
      <c r="DZ284" s="10" t="b">
        <f t="shared" si="578"/>
        <v>0</v>
      </c>
      <c r="EA284" s="10" t="b">
        <f t="shared" si="578"/>
        <v>0</v>
      </c>
      <c r="EB284" s="10" t="b">
        <f t="shared" si="578"/>
        <v>0</v>
      </c>
      <c r="EC284" s="10" t="b">
        <f t="shared" si="578"/>
        <v>0</v>
      </c>
      <c r="ED284" s="10" t="b">
        <f t="shared" si="578"/>
        <v>0</v>
      </c>
      <c r="EE284" s="10" t="b">
        <f t="shared" si="578"/>
        <v>0</v>
      </c>
      <c r="EF284" s="10" t="b">
        <f t="shared" si="578"/>
        <v>0</v>
      </c>
      <c r="EG284" s="10" t="b">
        <f t="shared" si="578"/>
        <v>0</v>
      </c>
      <c r="EH284" s="10" t="b">
        <f t="shared" si="578"/>
        <v>0</v>
      </c>
      <c r="EI284" s="10" t="b">
        <f t="shared" si="578"/>
        <v>0</v>
      </c>
      <c r="EJ284" s="10" t="b">
        <f t="shared" si="578"/>
        <v>0</v>
      </c>
      <c r="EK284" s="10" t="b">
        <f t="shared" si="578"/>
        <v>0</v>
      </c>
      <c r="EL284" s="10" t="b">
        <f t="shared" si="578"/>
        <v>0</v>
      </c>
      <c r="EM284" s="10" t="b">
        <f t="shared" si="545"/>
        <v>0</v>
      </c>
      <c r="EN284" s="10" t="b">
        <f t="shared" si="545"/>
        <v>0</v>
      </c>
      <c r="EO284" s="10" t="b">
        <f t="shared" si="545"/>
        <v>0</v>
      </c>
      <c r="EP284" s="10" t="b">
        <f t="shared" si="545"/>
        <v>0</v>
      </c>
      <c r="EQ284" s="10" t="b">
        <f t="shared" si="545"/>
        <v>0</v>
      </c>
    </row>
    <row r="285" spans="2:147" hidden="1" x14ac:dyDescent="0.3">
      <c r="B285" s="49"/>
      <c r="C285" s="49"/>
      <c r="D285" s="49"/>
      <c r="E285" s="49"/>
      <c r="F285" s="49"/>
      <c r="G285" s="49"/>
      <c r="H285" s="49"/>
      <c r="I285" s="49"/>
      <c r="J285" s="1">
        <v>68</v>
      </c>
      <c r="K285" s="10" t="b">
        <f t="shared" si="566"/>
        <v>0</v>
      </c>
      <c r="L285" s="10" t="b">
        <f t="shared" ref="L285:Y285" si="579">IF($AT107&gt;L$215,IF($AU107&lt;L$216,IF($AU108&gt;L$216,TRUE,FALSE),IF($AU108&lt;L$216,TRUE,FALSE)),FALSE)</f>
        <v>0</v>
      </c>
      <c r="M285" s="10" t="b">
        <f t="shared" si="579"/>
        <v>0</v>
      </c>
      <c r="N285" s="10" t="b">
        <f t="shared" si="579"/>
        <v>0</v>
      </c>
      <c r="O285" s="10" t="b">
        <f t="shared" si="579"/>
        <v>0</v>
      </c>
      <c r="P285" s="10" t="b">
        <f t="shared" si="579"/>
        <v>0</v>
      </c>
      <c r="Q285" s="10" t="b">
        <f t="shared" si="579"/>
        <v>0</v>
      </c>
      <c r="R285" s="10" t="b">
        <f t="shared" si="579"/>
        <v>0</v>
      </c>
      <c r="S285" s="10" t="b">
        <f t="shared" si="579"/>
        <v>0</v>
      </c>
      <c r="T285" s="10" t="b">
        <f t="shared" si="579"/>
        <v>0</v>
      </c>
      <c r="U285" s="10" t="b">
        <f t="shared" si="579"/>
        <v>0</v>
      </c>
      <c r="V285" s="10" t="b">
        <f t="shared" si="579"/>
        <v>0</v>
      </c>
      <c r="W285" s="10" t="b">
        <f t="shared" si="579"/>
        <v>0</v>
      </c>
      <c r="X285" s="10" t="b">
        <f t="shared" si="579"/>
        <v>0</v>
      </c>
      <c r="Y285" s="10" t="b">
        <f t="shared" si="579"/>
        <v>0</v>
      </c>
      <c r="Z285" s="10" t="b">
        <f t="shared" ref="Z285:BE285" si="580">IF(AND(Z$216&gt;MIN($AU107:$AU108), Z$216&lt;MAX($AU107:$AU108)),IF((($AT108-$AT107)/($AU108-$AU107)*(Z$216-$AU107)+$AT107)&lt;Z$215,TRUE,FALSE))</f>
        <v>0</v>
      </c>
      <c r="AA285" s="10" t="b">
        <f t="shared" si="580"/>
        <v>0</v>
      </c>
      <c r="AB285" s="10" t="b">
        <f t="shared" si="580"/>
        <v>0</v>
      </c>
      <c r="AC285" s="10" t="b">
        <f t="shared" si="580"/>
        <v>0</v>
      </c>
      <c r="AD285" s="10" t="b">
        <f t="shared" si="580"/>
        <v>0</v>
      </c>
      <c r="AE285" s="10" t="b">
        <f t="shared" si="580"/>
        <v>0</v>
      </c>
      <c r="AF285" s="10" t="b">
        <f t="shared" si="580"/>
        <v>0</v>
      </c>
      <c r="AG285" s="10" t="b">
        <f t="shared" si="580"/>
        <v>0</v>
      </c>
      <c r="AH285" s="10" t="b">
        <f t="shared" si="580"/>
        <v>0</v>
      </c>
      <c r="AI285" s="10" t="b">
        <f t="shared" si="580"/>
        <v>0</v>
      </c>
      <c r="AJ285" s="10" t="b">
        <f t="shared" si="580"/>
        <v>0</v>
      </c>
      <c r="AK285" s="10" t="b">
        <f t="shared" si="580"/>
        <v>0</v>
      </c>
      <c r="AL285" s="10" t="b">
        <f t="shared" si="580"/>
        <v>0</v>
      </c>
      <c r="AM285" s="10" t="b">
        <f t="shared" si="580"/>
        <v>0</v>
      </c>
      <c r="AN285" s="10" t="b">
        <f t="shared" si="580"/>
        <v>0</v>
      </c>
      <c r="AO285" s="10" t="b">
        <f t="shared" si="580"/>
        <v>0</v>
      </c>
      <c r="AP285" s="10" t="b">
        <f t="shared" si="580"/>
        <v>0</v>
      </c>
      <c r="AQ285" s="10" t="b">
        <f t="shared" si="580"/>
        <v>0</v>
      </c>
      <c r="AR285" s="10" t="b">
        <f t="shared" si="580"/>
        <v>0</v>
      </c>
      <c r="AS285" s="10" t="b">
        <f t="shared" si="580"/>
        <v>0</v>
      </c>
      <c r="AT285" s="10" t="b">
        <f t="shared" si="580"/>
        <v>0</v>
      </c>
      <c r="AU285" s="10" t="b">
        <f t="shared" si="580"/>
        <v>0</v>
      </c>
      <c r="AV285" s="10" t="b">
        <f t="shared" si="580"/>
        <v>0</v>
      </c>
      <c r="AW285" s="10" t="b">
        <f t="shared" si="580"/>
        <v>0</v>
      </c>
      <c r="AX285" s="10" t="b">
        <f t="shared" si="580"/>
        <v>0</v>
      </c>
      <c r="AY285" s="10" t="b">
        <f t="shared" si="580"/>
        <v>0</v>
      </c>
      <c r="AZ285" s="10" t="b">
        <f t="shared" si="580"/>
        <v>0</v>
      </c>
      <c r="BA285" s="10" t="b">
        <f t="shared" si="580"/>
        <v>0</v>
      </c>
      <c r="BB285" s="10" t="b">
        <f t="shared" si="580"/>
        <v>0</v>
      </c>
      <c r="BC285" s="10" t="b">
        <f t="shared" si="580"/>
        <v>0</v>
      </c>
      <c r="BD285" s="10" t="b">
        <f t="shared" si="580"/>
        <v>0</v>
      </c>
      <c r="BE285" s="10" t="b">
        <f t="shared" si="580"/>
        <v>0</v>
      </c>
      <c r="BF285" s="10" t="b">
        <f t="shared" ref="BF285:CH285" si="581">IF(AND(BF$216&gt;MIN($AU107:$AU108), BF$216&lt;MAX($AU107:$AU108)),IF((($AT108-$AT107)/($AU108-$AU107)*(BF$216-$AU107)+$AT107)&lt;BF$215,TRUE,FALSE))</f>
        <v>0</v>
      </c>
      <c r="BG285" s="10" t="b">
        <f t="shared" si="581"/>
        <v>0</v>
      </c>
      <c r="BH285" s="10" t="b">
        <f t="shared" si="581"/>
        <v>0</v>
      </c>
      <c r="BI285" s="10" t="b">
        <f t="shared" si="581"/>
        <v>0</v>
      </c>
      <c r="BJ285" s="10" t="b">
        <f t="shared" si="581"/>
        <v>0</v>
      </c>
      <c r="BK285" s="10" t="b">
        <f t="shared" si="581"/>
        <v>0</v>
      </c>
      <c r="BL285" s="10" t="b">
        <f t="shared" si="581"/>
        <v>0</v>
      </c>
      <c r="BM285" s="10" t="b">
        <f t="shared" si="581"/>
        <v>0</v>
      </c>
      <c r="BN285" s="10" t="b">
        <f t="shared" si="581"/>
        <v>0</v>
      </c>
      <c r="BO285" s="10" t="b">
        <f t="shared" si="581"/>
        <v>0</v>
      </c>
      <c r="BP285" s="10" t="b">
        <f t="shared" si="581"/>
        <v>0</v>
      </c>
      <c r="BQ285" s="10" t="b">
        <f t="shared" si="581"/>
        <v>0</v>
      </c>
      <c r="BR285" s="10" t="b">
        <f t="shared" si="581"/>
        <v>0</v>
      </c>
      <c r="BS285" s="10" t="b">
        <f t="shared" si="581"/>
        <v>0</v>
      </c>
      <c r="BT285" s="10" t="b">
        <f t="shared" si="581"/>
        <v>0</v>
      </c>
      <c r="BU285" s="10" t="b">
        <f t="shared" si="581"/>
        <v>0</v>
      </c>
      <c r="BV285" s="10" t="b">
        <f t="shared" si="581"/>
        <v>0</v>
      </c>
      <c r="BW285" s="10" t="b">
        <f t="shared" si="581"/>
        <v>0</v>
      </c>
      <c r="BX285" s="10" t="b">
        <f t="shared" si="581"/>
        <v>0</v>
      </c>
      <c r="BY285" s="10" t="b">
        <f t="shared" si="581"/>
        <v>0</v>
      </c>
      <c r="BZ285" s="10" t="b">
        <f t="shared" si="581"/>
        <v>0</v>
      </c>
      <c r="CA285" s="10" t="b">
        <f t="shared" si="581"/>
        <v>0</v>
      </c>
      <c r="CB285" s="10" t="b">
        <f t="shared" si="581"/>
        <v>0</v>
      </c>
      <c r="CC285" s="10" t="b">
        <f t="shared" si="581"/>
        <v>0</v>
      </c>
      <c r="CD285" s="10" t="b">
        <f t="shared" si="581"/>
        <v>0</v>
      </c>
      <c r="CE285" s="10" t="b">
        <f t="shared" si="581"/>
        <v>0</v>
      </c>
      <c r="CF285" s="10" t="b">
        <f t="shared" si="581"/>
        <v>0</v>
      </c>
      <c r="CG285" s="10" t="b">
        <f t="shared" si="581"/>
        <v>0</v>
      </c>
      <c r="CH285" s="10" t="b">
        <f t="shared" si="581"/>
        <v>0</v>
      </c>
      <c r="CI285" s="1">
        <f t="shared" si="570"/>
        <v>108</v>
      </c>
      <c r="CJ285" s="1">
        <f t="shared" si="571"/>
        <v>1</v>
      </c>
      <c r="CL285" s="10" t="b">
        <f t="shared" ref="CL285:DN285" si="582">IF(AND(CL$216&gt;MIN($AU107:$AU108), CL$216&lt;MAX($AU107:$AU108)),IF((($AT108-$AT107)/($AU108-$AU107)*(CL$216-$AU107)+$AT107)&lt;CL$215,TRUE,FALSE))</f>
        <v>0</v>
      </c>
      <c r="CM285" s="10" t="b">
        <f t="shared" si="582"/>
        <v>0</v>
      </c>
      <c r="CN285" s="10" t="b">
        <f t="shared" si="582"/>
        <v>0</v>
      </c>
      <c r="CO285" s="10" t="b">
        <f t="shared" si="582"/>
        <v>0</v>
      </c>
      <c r="CP285" s="10" t="b">
        <f t="shared" si="582"/>
        <v>0</v>
      </c>
      <c r="CQ285" s="10" t="b">
        <f t="shared" si="582"/>
        <v>0</v>
      </c>
      <c r="CR285" s="10" t="b">
        <f t="shared" si="582"/>
        <v>0</v>
      </c>
      <c r="CS285" s="10" t="b">
        <f t="shared" si="582"/>
        <v>0</v>
      </c>
      <c r="CT285" s="10" t="b">
        <f t="shared" si="582"/>
        <v>0</v>
      </c>
      <c r="CU285" s="10" t="b">
        <f t="shared" si="582"/>
        <v>0</v>
      </c>
      <c r="CV285" s="10" t="b">
        <f t="shared" si="582"/>
        <v>0</v>
      </c>
      <c r="CW285" s="10" t="b">
        <f t="shared" si="582"/>
        <v>0</v>
      </c>
      <c r="CX285" s="10" t="b">
        <f t="shared" si="582"/>
        <v>0</v>
      </c>
      <c r="CY285" s="10" t="b">
        <f t="shared" si="582"/>
        <v>0</v>
      </c>
      <c r="CZ285" s="10" t="b">
        <f t="shared" si="582"/>
        <v>0</v>
      </c>
      <c r="DA285" s="10" t="b">
        <f t="shared" si="582"/>
        <v>0</v>
      </c>
      <c r="DB285" s="10" t="b">
        <f t="shared" si="582"/>
        <v>0</v>
      </c>
      <c r="DC285" s="10" t="b">
        <f t="shared" si="582"/>
        <v>0</v>
      </c>
      <c r="DD285" s="10" t="b">
        <f t="shared" si="582"/>
        <v>0</v>
      </c>
      <c r="DE285" s="10" t="b">
        <f t="shared" si="582"/>
        <v>0</v>
      </c>
      <c r="DF285" s="10" t="b">
        <f t="shared" si="582"/>
        <v>0</v>
      </c>
      <c r="DG285" s="10" t="b">
        <f t="shared" si="582"/>
        <v>0</v>
      </c>
      <c r="DH285" s="10" t="b">
        <f t="shared" si="582"/>
        <v>0</v>
      </c>
      <c r="DI285" s="10" t="b">
        <f t="shared" si="582"/>
        <v>0</v>
      </c>
      <c r="DJ285" s="10" t="b">
        <f t="shared" si="582"/>
        <v>0</v>
      </c>
      <c r="DK285" s="10" t="b">
        <f t="shared" si="582"/>
        <v>0</v>
      </c>
      <c r="DL285" s="10" t="b">
        <f t="shared" si="582"/>
        <v>0</v>
      </c>
      <c r="DM285" s="10" t="b">
        <f t="shared" si="582"/>
        <v>0</v>
      </c>
      <c r="DN285" s="10" t="b">
        <f t="shared" si="582"/>
        <v>0</v>
      </c>
      <c r="DR285" s="10" t="b">
        <f t="shared" ref="DR285:EL285" si="583">IF(AND(DR$216&gt;MIN($AY107:$AY108), DR$216&lt;MAX($AY107:$AY108)),IF((($AX108-$AX107)/($AY108-$AY107)*(DR$216-$AY107)+$AX107)&lt;DR$215,TRUE,FALSE))</f>
        <v>0</v>
      </c>
      <c r="DS285" s="10" t="b">
        <f t="shared" si="583"/>
        <v>0</v>
      </c>
      <c r="DT285" s="10" t="b">
        <f t="shared" si="583"/>
        <v>0</v>
      </c>
      <c r="DU285" s="10" t="b">
        <f t="shared" si="583"/>
        <v>0</v>
      </c>
      <c r="DV285" s="10" t="b">
        <f t="shared" si="583"/>
        <v>0</v>
      </c>
      <c r="DW285" s="10" t="b">
        <f t="shared" si="583"/>
        <v>0</v>
      </c>
      <c r="DX285" s="10" t="b">
        <f t="shared" si="583"/>
        <v>0</v>
      </c>
      <c r="DY285" s="10" t="b">
        <f t="shared" si="583"/>
        <v>0</v>
      </c>
      <c r="DZ285" s="10" t="b">
        <f t="shared" si="583"/>
        <v>0</v>
      </c>
      <c r="EA285" s="10" t="b">
        <f t="shared" si="583"/>
        <v>0</v>
      </c>
      <c r="EB285" s="10" t="b">
        <f t="shared" si="583"/>
        <v>0</v>
      </c>
      <c r="EC285" s="10" t="b">
        <f t="shared" si="583"/>
        <v>0</v>
      </c>
      <c r="ED285" s="10" t="b">
        <f t="shared" si="583"/>
        <v>0</v>
      </c>
      <c r="EE285" s="10" t="b">
        <f t="shared" si="583"/>
        <v>0</v>
      </c>
      <c r="EF285" s="10" t="b">
        <f t="shared" si="583"/>
        <v>0</v>
      </c>
      <c r="EG285" s="10" t="b">
        <f t="shared" si="583"/>
        <v>0</v>
      </c>
      <c r="EH285" s="10" t="b">
        <f t="shared" si="583"/>
        <v>0</v>
      </c>
      <c r="EI285" s="10" t="b">
        <f t="shared" si="583"/>
        <v>0</v>
      </c>
      <c r="EJ285" s="10" t="b">
        <f t="shared" si="583"/>
        <v>0</v>
      </c>
      <c r="EK285" s="10" t="b">
        <f t="shared" si="583"/>
        <v>0</v>
      </c>
      <c r="EL285" s="10" t="b">
        <f t="shared" si="583"/>
        <v>0</v>
      </c>
      <c r="EM285" s="10" t="b">
        <f t="shared" si="545"/>
        <v>0</v>
      </c>
      <c r="EN285" s="10" t="b">
        <f t="shared" si="545"/>
        <v>0</v>
      </c>
      <c r="EO285" s="10" t="b">
        <f t="shared" si="545"/>
        <v>0</v>
      </c>
      <c r="EP285" s="10" t="b">
        <f t="shared" si="545"/>
        <v>0</v>
      </c>
      <c r="EQ285" s="10" t="b">
        <f t="shared" si="545"/>
        <v>0</v>
      </c>
    </row>
    <row r="286" spans="2:147" hidden="1" x14ac:dyDescent="0.3">
      <c r="B286" s="49"/>
      <c r="C286" s="49"/>
      <c r="D286" s="49"/>
      <c r="E286" s="49"/>
      <c r="F286" s="49"/>
      <c r="G286" s="49"/>
      <c r="H286" s="49"/>
      <c r="I286" s="49"/>
      <c r="J286" s="1">
        <v>69</v>
      </c>
      <c r="K286" s="10" t="b">
        <f t="shared" si="566"/>
        <v>0</v>
      </c>
      <c r="L286" s="10" t="b">
        <f t="shared" ref="L286:Y286" si="584">IF($AT108&gt;L$215,IF($AU108&lt;L$216,IF($AU109&gt;L$216,TRUE,FALSE),IF($AU109&lt;L$216,TRUE,FALSE)),FALSE)</f>
        <v>0</v>
      </c>
      <c r="M286" s="10" t="b">
        <f t="shared" si="584"/>
        <v>0</v>
      </c>
      <c r="N286" s="10" t="b">
        <f t="shared" si="584"/>
        <v>0</v>
      </c>
      <c r="O286" s="10" t="b">
        <f t="shared" si="584"/>
        <v>0</v>
      </c>
      <c r="P286" s="10" t="b">
        <f t="shared" si="584"/>
        <v>0</v>
      </c>
      <c r="Q286" s="10" t="b">
        <f t="shared" si="584"/>
        <v>0</v>
      </c>
      <c r="R286" s="10" t="b">
        <f t="shared" si="584"/>
        <v>0</v>
      </c>
      <c r="S286" s="10" t="b">
        <f t="shared" si="584"/>
        <v>0</v>
      </c>
      <c r="T286" s="10" t="b">
        <f t="shared" si="584"/>
        <v>0</v>
      </c>
      <c r="U286" s="10" t="b">
        <f t="shared" si="584"/>
        <v>0</v>
      </c>
      <c r="V286" s="10" t="b">
        <f t="shared" si="584"/>
        <v>0</v>
      </c>
      <c r="W286" s="10" t="b">
        <f t="shared" si="584"/>
        <v>0</v>
      </c>
      <c r="X286" s="10" t="b">
        <f t="shared" si="584"/>
        <v>0</v>
      </c>
      <c r="Y286" s="10" t="b">
        <f t="shared" si="584"/>
        <v>0</v>
      </c>
      <c r="Z286" s="10" t="b">
        <f t="shared" ref="Z286:BE286" si="585">IF(AND(Z$216&gt;MIN($AU108:$AU109), Z$216&lt;MAX($AU108:$AU109)),IF((($AT109-$AT108)/($AU109-$AU108)*(Z$216-$AU108)+$AT108)&lt;Z$215,TRUE,FALSE))</f>
        <v>0</v>
      </c>
      <c r="AA286" s="10" t="b">
        <f t="shared" si="585"/>
        <v>0</v>
      </c>
      <c r="AB286" s="10" t="b">
        <f t="shared" si="585"/>
        <v>0</v>
      </c>
      <c r="AC286" s="10" t="b">
        <f t="shared" si="585"/>
        <v>0</v>
      </c>
      <c r="AD286" s="10" t="b">
        <f t="shared" si="585"/>
        <v>0</v>
      </c>
      <c r="AE286" s="10" t="b">
        <f t="shared" si="585"/>
        <v>0</v>
      </c>
      <c r="AF286" s="10" t="b">
        <f t="shared" si="585"/>
        <v>0</v>
      </c>
      <c r="AG286" s="10" t="b">
        <f t="shared" si="585"/>
        <v>0</v>
      </c>
      <c r="AH286" s="10" t="b">
        <f t="shared" si="585"/>
        <v>0</v>
      </c>
      <c r="AI286" s="10" t="b">
        <f t="shared" si="585"/>
        <v>0</v>
      </c>
      <c r="AJ286" s="10" t="b">
        <f t="shared" si="585"/>
        <v>0</v>
      </c>
      <c r="AK286" s="10" t="b">
        <f t="shared" si="585"/>
        <v>0</v>
      </c>
      <c r="AL286" s="10" t="b">
        <f t="shared" si="585"/>
        <v>0</v>
      </c>
      <c r="AM286" s="10" t="b">
        <f t="shared" si="585"/>
        <v>0</v>
      </c>
      <c r="AN286" s="10" t="b">
        <f t="shared" si="585"/>
        <v>0</v>
      </c>
      <c r="AO286" s="10" t="b">
        <f t="shared" si="585"/>
        <v>0</v>
      </c>
      <c r="AP286" s="10" t="b">
        <f t="shared" si="585"/>
        <v>0</v>
      </c>
      <c r="AQ286" s="10" t="b">
        <f t="shared" si="585"/>
        <v>0</v>
      </c>
      <c r="AR286" s="10" t="b">
        <f t="shared" si="585"/>
        <v>0</v>
      </c>
      <c r="AS286" s="10" t="b">
        <f t="shared" si="585"/>
        <v>0</v>
      </c>
      <c r="AT286" s="10" t="b">
        <f t="shared" si="585"/>
        <v>0</v>
      </c>
      <c r="AU286" s="10" t="b">
        <f t="shared" si="585"/>
        <v>0</v>
      </c>
      <c r="AV286" s="10" t="b">
        <f t="shared" si="585"/>
        <v>0</v>
      </c>
      <c r="AW286" s="10" t="b">
        <f t="shared" si="585"/>
        <v>0</v>
      </c>
      <c r="AX286" s="10" t="b">
        <f t="shared" si="585"/>
        <v>0</v>
      </c>
      <c r="AY286" s="10" t="b">
        <f t="shared" si="585"/>
        <v>0</v>
      </c>
      <c r="AZ286" s="10" t="b">
        <f t="shared" si="585"/>
        <v>0</v>
      </c>
      <c r="BA286" s="10" t="b">
        <f t="shared" si="585"/>
        <v>0</v>
      </c>
      <c r="BB286" s="10" t="b">
        <f t="shared" si="585"/>
        <v>0</v>
      </c>
      <c r="BC286" s="10" t="b">
        <f t="shared" si="585"/>
        <v>0</v>
      </c>
      <c r="BD286" s="10" t="b">
        <f t="shared" si="585"/>
        <v>0</v>
      </c>
      <c r="BE286" s="10" t="b">
        <f t="shared" si="585"/>
        <v>0</v>
      </c>
      <c r="BF286" s="10" t="b">
        <f t="shared" ref="BF286:CH286" si="586">IF(AND(BF$216&gt;MIN($AU108:$AU109), BF$216&lt;MAX($AU108:$AU109)),IF((($AT109-$AT108)/($AU109-$AU108)*(BF$216-$AU108)+$AT108)&lt;BF$215,TRUE,FALSE))</f>
        <v>0</v>
      </c>
      <c r="BG286" s="10" t="b">
        <f t="shared" si="586"/>
        <v>0</v>
      </c>
      <c r="BH286" s="10" t="b">
        <f t="shared" si="586"/>
        <v>0</v>
      </c>
      <c r="BI286" s="10" t="b">
        <f t="shared" si="586"/>
        <v>0</v>
      </c>
      <c r="BJ286" s="10" t="b">
        <f t="shared" si="586"/>
        <v>0</v>
      </c>
      <c r="BK286" s="10" t="b">
        <f t="shared" si="586"/>
        <v>0</v>
      </c>
      <c r="BL286" s="10" t="b">
        <f t="shared" si="586"/>
        <v>0</v>
      </c>
      <c r="BM286" s="10" t="b">
        <f t="shared" si="586"/>
        <v>0</v>
      </c>
      <c r="BN286" s="10" t="b">
        <f t="shared" si="586"/>
        <v>0</v>
      </c>
      <c r="BO286" s="10" t="b">
        <f t="shared" si="586"/>
        <v>0</v>
      </c>
      <c r="BP286" s="10" t="b">
        <f t="shared" si="586"/>
        <v>0</v>
      </c>
      <c r="BQ286" s="10" t="b">
        <f t="shared" si="586"/>
        <v>0</v>
      </c>
      <c r="BR286" s="10" t="b">
        <f t="shared" si="586"/>
        <v>0</v>
      </c>
      <c r="BS286" s="10" t="b">
        <f t="shared" si="586"/>
        <v>0</v>
      </c>
      <c r="BT286" s="10" t="b">
        <f t="shared" si="586"/>
        <v>0</v>
      </c>
      <c r="BU286" s="10" t="b">
        <f t="shared" si="586"/>
        <v>0</v>
      </c>
      <c r="BV286" s="10" t="b">
        <f t="shared" si="586"/>
        <v>0</v>
      </c>
      <c r="BW286" s="10" t="b">
        <f t="shared" si="586"/>
        <v>0</v>
      </c>
      <c r="BX286" s="10" t="b">
        <f t="shared" si="586"/>
        <v>0</v>
      </c>
      <c r="BY286" s="10" t="b">
        <f t="shared" si="586"/>
        <v>0</v>
      </c>
      <c r="BZ286" s="10" t="b">
        <f t="shared" si="586"/>
        <v>0</v>
      </c>
      <c r="CA286" s="10" t="b">
        <f t="shared" si="586"/>
        <v>0</v>
      </c>
      <c r="CB286" s="10" t="b">
        <f t="shared" si="586"/>
        <v>0</v>
      </c>
      <c r="CC286" s="10" t="b">
        <f t="shared" si="586"/>
        <v>0</v>
      </c>
      <c r="CD286" s="10" t="b">
        <f t="shared" si="586"/>
        <v>0</v>
      </c>
      <c r="CE286" s="10" t="b">
        <f t="shared" si="586"/>
        <v>0</v>
      </c>
      <c r="CF286" s="10" t="b">
        <f t="shared" si="586"/>
        <v>0</v>
      </c>
      <c r="CG286" s="10" t="b">
        <f t="shared" si="586"/>
        <v>0</v>
      </c>
      <c r="CH286" s="10" t="b">
        <f t="shared" si="586"/>
        <v>0</v>
      </c>
      <c r="CI286" s="1">
        <f t="shared" si="570"/>
        <v>109</v>
      </c>
      <c r="CJ286" s="1">
        <f t="shared" si="571"/>
        <v>1</v>
      </c>
      <c r="CL286" s="10" t="b">
        <f t="shared" ref="CL286:DN286" si="587">IF(AND(CL$216&gt;MIN($AU108:$AU109), CL$216&lt;MAX($AU108:$AU109)),IF((($AT109-$AT108)/($AU109-$AU108)*(CL$216-$AU108)+$AT108)&lt;CL$215,TRUE,FALSE))</f>
        <v>0</v>
      </c>
      <c r="CM286" s="10" t="b">
        <f t="shared" si="587"/>
        <v>0</v>
      </c>
      <c r="CN286" s="10" t="b">
        <f t="shared" si="587"/>
        <v>0</v>
      </c>
      <c r="CO286" s="10" t="b">
        <f t="shared" si="587"/>
        <v>0</v>
      </c>
      <c r="CP286" s="10" t="b">
        <f t="shared" si="587"/>
        <v>0</v>
      </c>
      <c r="CQ286" s="10" t="b">
        <f t="shared" si="587"/>
        <v>0</v>
      </c>
      <c r="CR286" s="10" t="b">
        <f t="shared" si="587"/>
        <v>0</v>
      </c>
      <c r="CS286" s="10" t="b">
        <f t="shared" si="587"/>
        <v>0</v>
      </c>
      <c r="CT286" s="10" t="b">
        <f t="shared" si="587"/>
        <v>0</v>
      </c>
      <c r="CU286" s="10" t="b">
        <f t="shared" si="587"/>
        <v>0</v>
      </c>
      <c r="CV286" s="10" t="b">
        <f t="shared" si="587"/>
        <v>0</v>
      </c>
      <c r="CW286" s="10" t="b">
        <f t="shared" si="587"/>
        <v>0</v>
      </c>
      <c r="CX286" s="10" t="b">
        <f t="shared" si="587"/>
        <v>0</v>
      </c>
      <c r="CY286" s="10" t="b">
        <f t="shared" si="587"/>
        <v>0</v>
      </c>
      <c r="CZ286" s="10" t="b">
        <f t="shared" si="587"/>
        <v>0</v>
      </c>
      <c r="DA286" s="10" t="b">
        <f t="shared" si="587"/>
        <v>0</v>
      </c>
      <c r="DB286" s="10" t="b">
        <f t="shared" si="587"/>
        <v>0</v>
      </c>
      <c r="DC286" s="10" t="b">
        <f t="shared" si="587"/>
        <v>0</v>
      </c>
      <c r="DD286" s="10" t="b">
        <f t="shared" si="587"/>
        <v>0</v>
      </c>
      <c r="DE286" s="10" t="b">
        <f t="shared" si="587"/>
        <v>0</v>
      </c>
      <c r="DF286" s="10" t="b">
        <f t="shared" si="587"/>
        <v>0</v>
      </c>
      <c r="DG286" s="10" t="b">
        <f t="shared" si="587"/>
        <v>0</v>
      </c>
      <c r="DH286" s="10" t="b">
        <f t="shared" si="587"/>
        <v>0</v>
      </c>
      <c r="DI286" s="10" t="b">
        <f t="shared" si="587"/>
        <v>0</v>
      </c>
      <c r="DJ286" s="10" t="b">
        <f t="shared" si="587"/>
        <v>0</v>
      </c>
      <c r="DK286" s="10" t="b">
        <f t="shared" si="587"/>
        <v>0</v>
      </c>
      <c r="DL286" s="10" t="b">
        <f t="shared" si="587"/>
        <v>0</v>
      </c>
      <c r="DM286" s="10" t="b">
        <f t="shared" si="587"/>
        <v>0</v>
      </c>
      <c r="DN286" s="10" t="b">
        <f t="shared" si="587"/>
        <v>0</v>
      </c>
      <c r="DR286" s="10" t="b">
        <f t="shared" ref="DR286:EL286" si="588">IF(AND(DR$216&gt;MIN($AY108:$AY109), DR$216&lt;MAX($AY108:$AY109)),IF((($AX109-$AX108)/($AY109-$AY108)*(DR$216-$AY108)+$AX108)&lt;DR$215,TRUE,FALSE))</f>
        <v>0</v>
      </c>
      <c r="DS286" s="10" t="b">
        <f t="shared" si="588"/>
        <v>0</v>
      </c>
      <c r="DT286" s="10" t="b">
        <f t="shared" si="588"/>
        <v>0</v>
      </c>
      <c r="DU286" s="10" t="b">
        <f t="shared" si="588"/>
        <v>0</v>
      </c>
      <c r="DV286" s="10" t="b">
        <f t="shared" si="588"/>
        <v>0</v>
      </c>
      <c r="DW286" s="10" t="b">
        <f t="shared" si="588"/>
        <v>0</v>
      </c>
      <c r="DX286" s="10" t="b">
        <f t="shared" si="588"/>
        <v>0</v>
      </c>
      <c r="DY286" s="10" t="b">
        <f t="shared" si="588"/>
        <v>0</v>
      </c>
      <c r="DZ286" s="10" t="b">
        <f t="shared" si="588"/>
        <v>0</v>
      </c>
      <c r="EA286" s="10" t="b">
        <f t="shared" si="588"/>
        <v>0</v>
      </c>
      <c r="EB286" s="10" t="b">
        <f t="shared" si="588"/>
        <v>0</v>
      </c>
      <c r="EC286" s="10" t="b">
        <f t="shared" si="588"/>
        <v>0</v>
      </c>
      <c r="ED286" s="10" t="b">
        <f t="shared" si="588"/>
        <v>0</v>
      </c>
      <c r="EE286" s="10" t="b">
        <f t="shared" si="588"/>
        <v>0</v>
      </c>
      <c r="EF286" s="10" t="b">
        <f t="shared" si="588"/>
        <v>0</v>
      </c>
      <c r="EG286" s="10" t="b">
        <f t="shared" si="588"/>
        <v>0</v>
      </c>
      <c r="EH286" s="10" t="b">
        <f t="shared" si="588"/>
        <v>0</v>
      </c>
      <c r="EI286" s="10" t="b">
        <f t="shared" si="588"/>
        <v>0</v>
      </c>
      <c r="EJ286" s="10" t="b">
        <f t="shared" si="588"/>
        <v>0</v>
      </c>
      <c r="EK286" s="10" t="b">
        <f t="shared" si="588"/>
        <v>0</v>
      </c>
      <c r="EL286" s="10" t="b">
        <f t="shared" si="588"/>
        <v>0</v>
      </c>
      <c r="EM286" s="10" t="b">
        <f t="shared" si="545"/>
        <v>0</v>
      </c>
      <c r="EN286" s="10" t="b">
        <f t="shared" si="545"/>
        <v>0</v>
      </c>
      <c r="EO286" s="10" t="b">
        <f t="shared" si="545"/>
        <v>0</v>
      </c>
      <c r="EP286" s="10" t="b">
        <f t="shared" si="545"/>
        <v>0</v>
      </c>
      <c r="EQ286" s="10" t="b">
        <f t="shared" si="545"/>
        <v>0</v>
      </c>
    </row>
    <row r="287" spans="2:147" hidden="1" x14ac:dyDescent="0.3">
      <c r="B287" s="49"/>
      <c r="C287" s="49"/>
      <c r="D287" s="49"/>
      <c r="E287" s="49"/>
      <c r="F287" s="49"/>
      <c r="G287" s="49"/>
      <c r="H287" s="49"/>
      <c r="I287" s="49"/>
      <c r="J287" s="1">
        <v>70</v>
      </c>
      <c r="K287" s="10" t="b">
        <f t="shared" si="566"/>
        <v>0</v>
      </c>
      <c r="L287" s="10" t="b">
        <f t="shared" ref="L287:Y287" si="589">IF($AT109&gt;L$215,IF($AU109&lt;L$216,IF($AU110&gt;L$216,TRUE,FALSE),IF($AU110&lt;L$216,TRUE,FALSE)),FALSE)</f>
        <v>0</v>
      </c>
      <c r="M287" s="10" t="b">
        <f t="shared" si="589"/>
        <v>0</v>
      </c>
      <c r="N287" s="10" t="b">
        <f t="shared" si="589"/>
        <v>0</v>
      </c>
      <c r="O287" s="10" t="b">
        <f t="shared" si="589"/>
        <v>0</v>
      </c>
      <c r="P287" s="10" t="b">
        <f t="shared" si="589"/>
        <v>0</v>
      </c>
      <c r="Q287" s="10" t="b">
        <f t="shared" si="589"/>
        <v>0</v>
      </c>
      <c r="R287" s="10" t="b">
        <f t="shared" si="589"/>
        <v>0</v>
      </c>
      <c r="S287" s="10" t="b">
        <f t="shared" si="589"/>
        <v>0</v>
      </c>
      <c r="T287" s="10" t="b">
        <f t="shared" si="589"/>
        <v>0</v>
      </c>
      <c r="U287" s="10" t="b">
        <f t="shared" si="589"/>
        <v>0</v>
      </c>
      <c r="V287" s="10" t="b">
        <f t="shared" si="589"/>
        <v>0</v>
      </c>
      <c r="W287" s="10" t="b">
        <f t="shared" si="589"/>
        <v>0</v>
      </c>
      <c r="X287" s="10" t="b">
        <f t="shared" si="589"/>
        <v>0</v>
      </c>
      <c r="Y287" s="10" t="b">
        <f t="shared" si="589"/>
        <v>0</v>
      </c>
      <c r="Z287" s="10" t="b">
        <f t="shared" ref="Z287:BE287" si="590">IF(AND(Z$216&gt;MIN($AU109:$AU110), Z$216&lt;MAX($AU109:$AU110)),IF((($AT110-$AT109)/($AU110-$AU109)*(Z$216-$AU109)+$AT109)&lt;Z$215,TRUE,FALSE))</f>
        <v>0</v>
      </c>
      <c r="AA287" s="10" t="b">
        <f t="shared" si="590"/>
        <v>0</v>
      </c>
      <c r="AB287" s="10" t="b">
        <f t="shared" si="590"/>
        <v>0</v>
      </c>
      <c r="AC287" s="10" t="b">
        <f t="shared" si="590"/>
        <v>0</v>
      </c>
      <c r="AD287" s="10" t="b">
        <f t="shared" si="590"/>
        <v>0</v>
      </c>
      <c r="AE287" s="10" t="b">
        <f t="shared" si="590"/>
        <v>0</v>
      </c>
      <c r="AF287" s="10" t="b">
        <f t="shared" si="590"/>
        <v>0</v>
      </c>
      <c r="AG287" s="10" t="b">
        <f t="shared" si="590"/>
        <v>0</v>
      </c>
      <c r="AH287" s="10" t="b">
        <f t="shared" si="590"/>
        <v>0</v>
      </c>
      <c r="AI287" s="10" t="b">
        <f t="shared" si="590"/>
        <v>0</v>
      </c>
      <c r="AJ287" s="10" t="b">
        <f t="shared" si="590"/>
        <v>0</v>
      </c>
      <c r="AK287" s="10" t="b">
        <f t="shared" si="590"/>
        <v>0</v>
      </c>
      <c r="AL287" s="10" t="b">
        <f t="shared" si="590"/>
        <v>0</v>
      </c>
      <c r="AM287" s="10" t="b">
        <f t="shared" si="590"/>
        <v>0</v>
      </c>
      <c r="AN287" s="10" t="b">
        <f t="shared" si="590"/>
        <v>0</v>
      </c>
      <c r="AO287" s="10" t="b">
        <f t="shared" si="590"/>
        <v>0</v>
      </c>
      <c r="AP287" s="10" t="b">
        <f t="shared" si="590"/>
        <v>0</v>
      </c>
      <c r="AQ287" s="10" t="b">
        <f t="shared" si="590"/>
        <v>0</v>
      </c>
      <c r="AR287" s="10" t="b">
        <f t="shared" si="590"/>
        <v>0</v>
      </c>
      <c r="AS287" s="10" t="b">
        <f t="shared" si="590"/>
        <v>0</v>
      </c>
      <c r="AT287" s="10" t="b">
        <f t="shared" si="590"/>
        <v>0</v>
      </c>
      <c r="AU287" s="10" t="b">
        <f t="shared" si="590"/>
        <v>0</v>
      </c>
      <c r="AV287" s="10" t="b">
        <f t="shared" si="590"/>
        <v>0</v>
      </c>
      <c r="AW287" s="10" t="b">
        <f t="shared" si="590"/>
        <v>0</v>
      </c>
      <c r="AX287" s="10" t="b">
        <f t="shared" si="590"/>
        <v>0</v>
      </c>
      <c r="AY287" s="10" t="b">
        <f t="shared" si="590"/>
        <v>0</v>
      </c>
      <c r="AZ287" s="10" t="b">
        <f t="shared" si="590"/>
        <v>0</v>
      </c>
      <c r="BA287" s="10" t="b">
        <f t="shared" si="590"/>
        <v>0</v>
      </c>
      <c r="BB287" s="10" t="b">
        <f t="shared" si="590"/>
        <v>0</v>
      </c>
      <c r="BC287" s="10" t="b">
        <f t="shared" si="590"/>
        <v>0</v>
      </c>
      <c r="BD287" s="10" t="b">
        <f t="shared" si="590"/>
        <v>0</v>
      </c>
      <c r="BE287" s="10" t="b">
        <f t="shared" si="590"/>
        <v>0</v>
      </c>
      <c r="BF287" s="10" t="b">
        <f t="shared" ref="BF287:CH287" si="591">IF(AND(BF$216&gt;MIN($AU109:$AU110), BF$216&lt;MAX($AU109:$AU110)),IF((($AT110-$AT109)/($AU110-$AU109)*(BF$216-$AU109)+$AT109)&lt;BF$215,TRUE,FALSE))</f>
        <v>0</v>
      </c>
      <c r="BG287" s="10" t="b">
        <f t="shared" si="591"/>
        <v>0</v>
      </c>
      <c r="BH287" s="10" t="b">
        <f t="shared" si="591"/>
        <v>0</v>
      </c>
      <c r="BI287" s="10" t="b">
        <f t="shared" si="591"/>
        <v>0</v>
      </c>
      <c r="BJ287" s="10" t="b">
        <f t="shared" si="591"/>
        <v>0</v>
      </c>
      <c r="BK287" s="10" t="b">
        <f t="shared" si="591"/>
        <v>0</v>
      </c>
      <c r="BL287" s="10" t="b">
        <f t="shared" si="591"/>
        <v>0</v>
      </c>
      <c r="BM287" s="10" t="b">
        <f t="shared" si="591"/>
        <v>0</v>
      </c>
      <c r="BN287" s="10" t="b">
        <f t="shared" si="591"/>
        <v>0</v>
      </c>
      <c r="BO287" s="10" t="b">
        <f t="shared" si="591"/>
        <v>0</v>
      </c>
      <c r="BP287" s="10" t="b">
        <f t="shared" si="591"/>
        <v>0</v>
      </c>
      <c r="BQ287" s="10" t="b">
        <f t="shared" si="591"/>
        <v>0</v>
      </c>
      <c r="BR287" s="10" t="b">
        <f t="shared" si="591"/>
        <v>0</v>
      </c>
      <c r="BS287" s="10" t="b">
        <f t="shared" si="591"/>
        <v>0</v>
      </c>
      <c r="BT287" s="10" t="b">
        <f t="shared" si="591"/>
        <v>0</v>
      </c>
      <c r="BU287" s="10" t="b">
        <f t="shared" si="591"/>
        <v>0</v>
      </c>
      <c r="BV287" s="10" t="b">
        <f t="shared" si="591"/>
        <v>0</v>
      </c>
      <c r="BW287" s="10" t="b">
        <f t="shared" si="591"/>
        <v>0</v>
      </c>
      <c r="BX287" s="10" t="b">
        <f t="shared" si="591"/>
        <v>0</v>
      </c>
      <c r="BY287" s="10" t="b">
        <f t="shared" si="591"/>
        <v>0</v>
      </c>
      <c r="BZ287" s="10" t="b">
        <f t="shared" si="591"/>
        <v>0</v>
      </c>
      <c r="CA287" s="10" t="b">
        <f t="shared" si="591"/>
        <v>0</v>
      </c>
      <c r="CB287" s="10" t="b">
        <f t="shared" si="591"/>
        <v>0</v>
      </c>
      <c r="CC287" s="10" t="b">
        <f t="shared" si="591"/>
        <v>0</v>
      </c>
      <c r="CD287" s="10" t="b">
        <f t="shared" si="591"/>
        <v>0</v>
      </c>
      <c r="CE287" s="10" t="b">
        <f t="shared" si="591"/>
        <v>0</v>
      </c>
      <c r="CF287" s="10" t="b">
        <f t="shared" si="591"/>
        <v>0</v>
      </c>
      <c r="CG287" s="10" t="b">
        <f t="shared" si="591"/>
        <v>0</v>
      </c>
      <c r="CH287" s="10" t="b">
        <f t="shared" si="591"/>
        <v>0</v>
      </c>
      <c r="CI287" s="1">
        <f t="shared" si="570"/>
        <v>110</v>
      </c>
      <c r="CJ287" s="1">
        <f t="shared" si="571"/>
        <v>1</v>
      </c>
      <c r="CL287" s="10" t="b">
        <f t="shared" ref="CL287:DN287" si="592">IF(AND(CL$216&gt;MIN($AU109:$AU110), CL$216&lt;MAX($AU109:$AU110)),IF((($AT110-$AT109)/($AU110-$AU109)*(CL$216-$AU109)+$AT109)&lt;CL$215,TRUE,FALSE))</f>
        <v>0</v>
      </c>
      <c r="CM287" s="10" t="b">
        <f t="shared" si="592"/>
        <v>0</v>
      </c>
      <c r="CN287" s="10" t="b">
        <f t="shared" si="592"/>
        <v>0</v>
      </c>
      <c r="CO287" s="10" t="b">
        <f t="shared" si="592"/>
        <v>0</v>
      </c>
      <c r="CP287" s="10" t="b">
        <f t="shared" si="592"/>
        <v>0</v>
      </c>
      <c r="CQ287" s="10" t="b">
        <f t="shared" si="592"/>
        <v>0</v>
      </c>
      <c r="CR287" s="10" t="b">
        <f t="shared" si="592"/>
        <v>0</v>
      </c>
      <c r="CS287" s="10" t="b">
        <f t="shared" si="592"/>
        <v>0</v>
      </c>
      <c r="CT287" s="10" t="b">
        <f t="shared" si="592"/>
        <v>0</v>
      </c>
      <c r="CU287" s="10" t="b">
        <f t="shared" si="592"/>
        <v>0</v>
      </c>
      <c r="CV287" s="10" t="b">
        <f t="shared" si="592"/>
        <v>0</v>
      </c>
      <c r="CW287" s="10" t="b">
        <f t="shared" si="592"/>
        <v>0</v>
      </c>
      <c r="CX287" s="10" t="b">
        <f t="shared" si="592"/>
        <v>0</v>
      </c>
      <c r="CY287" s="10" t="b">
        <f t="shared" si="592"/>
        <v>0</v>
      </c>
      <c r="CZ287" s="10" t="b">
        <f t="shared" si="592"/>
        <v>0</v>
      </c>
      <c r="DA287" s="10" t="b">
        <f t="shared" si="592"/>
        <v>0</v>
      </c>
      <c r="DB287" s="10" t="b">
        <f t="shared" si="592"/>
        <v>0</v>
      </c>
      <c r="DC287" s="10" t="b">
        <f t="shared" si="592"/>
        <v>0</v>
      </c>
      <c r="DD287" s="10" t="b">
        <f t="shared" si="592"/>
        <v>0</v>
      </c>
      <c r="DE287" s="10" t="b">
        <f t="shared" si="592"/>
        <v>0</v>
      </c>
      <c r="DF287" s="10" t="b">
        <f t="shared" si="592"/>
        <v>0</v>
      </c>
      <c r="DG287" s="10" t="b">
        <f t="shared" si="592"/>
        <v>0</v>
      </c>
      <c r="DH287" s="10" t="b">
        <f t="shared" si="592"/>
        <v>0</v>
      </c>
      <c r="DI287" s="10" t="b">
        <f t="shared" si="592"/>
        <v>0</v>
      </c>
      <c r="DJ287" s="10" t="b">
        <f t="shared" si="592"/>
        <v>0</v>
      </c>
      <c r="DK287" s="10" t="b">
        <f t="shared" si="592"/>
        <v>0</v>
      </c>
      <c r="DL287" s="10" t="b">
        <f t="shared" si="592"/>
        <v>0</v>
      </c>
      <c r="DM287" s="10" t="b">
        <f t="shared" si="592"/>
        <v>0</v>
      </c>
      <c r="DN287" s="10" t="b">
        <f t="shared" si="592"/>
        <v>0</v>
      </c>
      <c r="DR287" s="10" t="b">
        <f t="shared" ref="DR287:EL287" si="593">IF(AND(DR$216&gt;MIN($AY109:$AY110), DR$216&lt;MAX($AY109:$AY110)),IF((($AX110-$AX109)/($AY110-$AY109)*(DR$216-$AY109)+$AX109)&lt;DR$215,TRUE,FALSE))</f>
        <v>0</v>
      </c>
      <c r="DS287" s="10" t="b">
        <f t="shared" si="593"/>
        <v>0</v>
      </c>
      <c r="DT287" s="10" t="b">
        <f t="shared" si="593"/>
        <v>0</v>
      </c>
      <c r="DU287" s="10" t="b">
        <f t="shared" si="593"/>
        <v>0</v>
      </c>
      <c r="DV287" s="10" t="b">
        <f t="shared" si="593"/>
        <v>0</v>
      </c>
      <c r="DW287" s="10" t="b">
        <f t="shared" si="593"/>
        <v>0</v>
      </c>
      <c r="DX287" s="10" t="b">
        <f t="shared" si="593"/>
        <v>0</v>
      </c>
      <c r="DY287" s="10" t="b">
        <f t="shared" si="593"/>
        <v>0</v>
      </c>
      <c r="DZ287" s="10" t="b">
        <f t="shared" si="593"/>
        <v>0</v>
      </c>
      <c r="EA287" s="10" t="b">
        <f t="shared" si="593"/>
        <v>0</v>
      </c>
      <c r="EB287" s="10" t="b">
        <f t="shared" si="593"/>
        <v>0</v>
      </c>
      <c r="EC287" s="10" t="b">
        <f t="shared" si="593"/>
        <v>0</v>
      </c>
      <c r="ED287" s="10" t="b">
        <f t="shared" si="593"/>
        <v>0</v>
      </c>
      <c r="EE287" s="10" t="b">
        <f t="shared" si="593"/>
        <v>0</v>
      </c>
      <c r="EF287" s="10" t="b">
        <f t="shared" si="593"/>
        <v>0</v>
      </c>
      <c r="EG287" s="10" t="b">
        <f t="shared" si="593"/>
        <v>0</v>
      </c>
      <c r="EH287" s="10" t="b">
        <f t="shared" si="593"/>
        <v>0</v>
      </c>
      <c r="EI287" s="10" t="b">
        <f t="shared" si="593"/>
        <v>0</v>
      </c>
      <c r="EJ287" s="10" t="b">
        <f t="shared" si="593"/>
        <v>0</v>
      </c>
      <c r="EK287" s="10" t="b">
        <f t="shared" si="593"/>
        <v>0</v>
      </c>
      <c r="EL287" s="10" t="b">
        <f t="shared" si="593"/>
        <v>0</v>
      </c>
      <c r="EM287" s="10" t="b">
        <f t="shared" si="545"/>
        <v>0</v>
      </c>
      <c r="EN287" s="10" t="b">
        <f t="shared" si="545"/>
        <v>0</v>
      </c>
      <c r="EO287" s="10" t="b">
        <f t="shared" si="545"/>
        <v>0</v>
      </c>
      <c r="EP287" s="10" t="b">
        <f t="shared" si="545"/>
        <v>0</v>
      </c>
      <c r="EQ287" s="10" t="b">
        <f t="shared" si="545"/>
        <v>0</v>
      </c>
    </row>
    <row r="288" spans="2:147" hidden="1" x14ac:dyDescent="0.3">
      <c r="B288" s="49"/>
      <c r="C288" s="49"/>
      <c r="D288" s="49"/>
      <c r="E288" s="49"/>
      <c r="F288" s="49"/>
      <c r="G288" s="49"/>
      <c r="H288" s="49"/>
      <c r="I288" s="49"/>
      <c r="J288" s="1">
        <v>71</v>
      </c>
      <c r="K288" s="10" t="b">
        <f t="shared" si="566"/>
        <v>0</v>
      </c>
      <c r="L288" s="10" t="b">
        <f t="shared" ref="L288:Y288" si="594">IF($AT110&gt;L$215,IF($AU110&lt;L$216,IF($AU111&gt;L$216,TRUE,FALSE),IF($AU111&lt;L$216,TRUE,FALSE)),FALSE)</f>
        <v>0</v>
      </c>
      <c r="M288" s="10" t="b">
        <f t="shared" si="594"/>
        <v>0</v>
      </c>
      <c r="N288" s="10" t="b">
        <f t="shared" si="594"/>
        <v>0</v>
      </c>
      <c r="O288" s="10" t="b">
        <f t="shared" si="594"/>
        <v>0</v>
      </c>
      <c r="P288" s="10" t="b">
        <f t="shared" si="594"/>
        <v>0</v>
      </c>
      <c r="Q288" s="10" t="b">
        <f t="shared" si="594"/>
        <v>0</v>
      </c>
      <c r="R288" s="10" t="b">
        <f t="shared" si="594"/>
        <v>0</v>
      </c>
      <c r="S288" s="10" t="b">
        <f t="shared" si="594"/>
        <v>0</v>
      </c>
      <c r="T288" s="10" t="b">
        <f t="shared" si="594"/>
        <v>0</v>
      </c>
      <c r="U288" s="10" t="b">
        <f t="shared" si="594"/>
        <v>0</v>
      </c>
      <c r="V288" s="10" t="b">
        <f t="shared" si="594"/>
        <v>0</v>
      </c>
      <c r="W288" s="10" t="b">
        <f t="shared" si="594"/>
        <v>0</v>
      </c>
      <c r="X288" s="10" t="b">
        <f t="shared" si="594"/>
        <v>0</v>
      </c>
      <c r="Y288" s="10" t="b">
        <f t="shared" si="594"/>
        <v>0</v>
      </c>
      <c r="Z288" s="10" t="b">
        <f t="shared" ref="Z288:BE288" si="595">IF(AND(Z$216&gt;MIN($AU110:$AU111), Z$216&lt;MAX($AU110:$AU111)),IF((($AT111-$AT110)/($AU111-$AU110)*(Z$216-$AU110)+$AT110)&lt;Z$215,TRUE,FALSE))</f>
        <v>0</v>
      </c>
      <c r="AA288" s="10" t="b">
        <f t="shared" si="595"/>
        <v>0</v>
      </c>
      <c r="AB288" s="10" t="b">
        <f t="shared" si="595"/>
        <v>0</v>
      </c>
      <c r="AC288" s="10" t="b">
        <f t="shared" si="595"/>
        <v>0</v>
      </c>
      <c r="AD288" s="10" t="b">
        <f t="shared" si="595"/>
        <v>0</v>
      </c>
      <c r="AE288" s="10" t="b">
        <f t="shared" si="595"/>
        <v>0</v>
      </c>
      <c r="AF288" s="10" t="b">
        <f t="shared" si="595"/>
        <v>0</v>
      </c>
      <c r="AG288" s="10" t="b">
        <f t="shared" si="595"/>
        <v>0</v>
      </c>
      <c r="AH288" s="10" t="b">
        <f t="shared" si="595"/>
        <v>0</v>
      </c>
      <c r="AI288" s="10" t="b">
        <f t="shared" si="595"/>
        <v>0</v>
      </c>
      <c r="AJ288" s="10" t="b">
        <f t="shared" si="595"/>
        <v>0</v>
      </c>
      <c r="AK288" s="10" t="b">
        <f t="shared" si="595"/>
        <v>0</v>
      </c>
      <c r="AL288" s="10" t="b">
        <f t="shared" si="595"/>
        <v>0</v>
      </c>
      <c r="AM288" s="10" t="b">
        <f t="shared" si="595"/>
        <v>0</v>
      </c>
      <c r="AN288" s="10" t="b">
        <f t="shared" si="595"/>
        <v>0</v>
      </c>
      <c r="AO288" s="10" t="b">
        <f t="shared" si="595"/>
        <v>0</v>
      </c>
      <c r="AP288" s="10" t="b">
        <f t="shared" si="595"/>
        <v>0</v>
      </c>
      <c r="AQ288" s="10" t="b">
        <f t="shared" si="595"/>
        <v>0</v>
      </c>
      <c r="AR288" s="10" t="b">
        <f t="shared" si="595"/>
        <v>0</v>
      </c>
      <c r="AS288" s="10" t="b">
        <f t="shared" si="595"/>
        <v>0</v>
      </c>
      <c r="AT288" s="10" t="b">
        <f t="shared" si="595"/>
        <v>0</v>
      </c>
      <c r="AU288" s="10" t="b">
        <f t="shared" si="595"/>
        <v>0</v>
      </c>
      <c r="AV288" s="10" t="b">
        <f t="shared" si="595"/>
        <v>0</v>
      </c>
      <c r="AW288" s="10" t="b">
        <f t="shared" si="595"/>
        <v>0</v>
      </c>
      <c r="AX288" s="10" t="b">
        <f t="shared" si="595"/>
        <v>0</v>
      </c>
      <c r="AY288" s="10" t="b">
        <f t="shared" si="595"/>
        <v>0</v>
      </c>
      <c r="AZ288" s="10" t="b">
        <f t="shared" si="595"/>
        <v>0</v>
      </c>
      <c r="BA288" s="10" t="b">
        <f t="shared" si="595"/>
        <v>0</v>
      </c>
      <c r="BB288" s="10" t="b">
        <f t="shared" si="595"/>
        <v>0</v>
      </c>
      <c r="BC288" s="10" t="b">
        <f t="shared" si="595"/>
        <v>0</v>
      </c>
      <c r="BD288" s="10" t="b">
        <f t="shared" si="595"/>
        <v>0</v>
      </c>
      <c r="BE288" s="10" t="b">
        <f t="shared" si="595"/>
        <v>0</v>
      </c>
      <c r="BF288" s="10" t="b">
        <f t="shared" ref="BF288:CH288" si="596">IF(AND(BF$216&gt;MIN($AU110:$AU111), BF$216&lt;MAX($AU110:$AU111)),IF((($AT111-$AT110)/($AU111-$AU110)*(BF$216-$AU110)+$AT110)&lt;BF$215,TRUE,FALSE))</f>
        <v>0</v>
      </c>
      <c r="BG288" s="10" t="b">
        <f t="shared" si="596"/>
        <v>0</v>
      </c>
      <c r="BH288" s="10" t="b">
        <f t="shared" si="596"/>
        <v>0</v>
      </c>
      <c r="BI288" s="10" t="b">
        <f t="shared" si="596"/>
        <v>0</v>
      </c>
      <c r="BJ288" s="10" t="b">
        <f t="shared" si="596"/>
        <v>0</v>
      </c>
      <c r="BK288" s="10" t="b">
        <f t="shared" si="596"/>
        <v>0</v>
      </c>
      <c r="BL288" s="10" t="b">
        <f t="shared" si="596"/>
        <v>0</v>
      </c>
      <c r="BM288" s="10" t="b">
        <f t="shared" si="596"/>
        <v>0</v>
      </c>
      <c r="BN288" s="10" t="b">
        <f t="shared" si="596"/>
        <v>0</v>
      </c>
      <c r="BO288" s="10" t="b">
        <f t="shared" si="596"/>
        <v>0</v>
      </c>
      <c r="BP288" s="10" t="b">
        <f t="shared" si="596"/>
        <v>0</v>
      </c>
      <c r="BQ288" s="10" t="b">
        <f t="shared" si="596"/>
        <v>0</v>
      </c>
      <c r="BR288" s="10" t="b">
        <f t="shared" si="596"/>
        <v>0</v>
      </c>
      <c r="BS288" s="10" t="b">
        <f t="shared" si="596"/>
        <v>0</v>
      </c>
      <c r="BT288" s="10" t="b">
        <f t="shared" si="596"/>
        <v>0</v>
      </c>
      <c r="BU288" s="10" t="b">
        <f t="shared" si="596"/>
        <v>0</v>
      </c>
      <c r="BV288" s="10" t="b">
        <f t="shared" si="596"/>
        <v>0</v>
      </c>
      <c r="BW288" s="10" t="b">
        <f t="shared" si="596"/>
        <v>0</v>
      </c>
      <c r="BX288" s="10" t="b">
        <f t="shared" si="596"/>
        <v>0</v>
      </c>
      <c r="BY288" s="10" t="b">
        <f t="shared" si="596"/>
        <v>0</v>
      </c>
      <c r="BZ288" s="10" t="b">
        <f t="shared" si="596"/>
        <v>0</v>
      </c>
      <c r="CA288" s="10" t="b">
        <f t="shared" si="596"/>
        <v>0</v>
      </c>
      <c r="CB288" s="10" t="b">
        <f t="shared" si="596"/>
        <v>0</v>
      </c>
      <c r="CC288" s="10" t="b">
        <f t="shared" si="596"/>
        <v>0</v>
      </c>
      <c r="CD288" s="10" t="b">
        <f t="shared" si="596"/>
        <v>0</v>
      </c>
      <c r="CE288" s="10" t="b">
        <f t="shared" si="596"/>
        <v>0</v>
      </c>
      <c r="CF288" s="10" t="b">
        <f t="shared" si="596"/>
        <v>0</v>
      </c>
      <c r="CG288" s="10" t="b">
        <f t="shared" si="596"/>
        <v>0</v>
      </c>
      <c r="CH288" s="10" t="b">
        <f t="shared" si="596"/>
        <v>0</v>
      </c>
      <c r="CI288" s="1">
        <f t="shared" si="570"/>
        <v>111</v>
      </c>
      <c r="CJ288" s="1">
        <f t="shared" si="571"/>
        <v>1</v>
      </c>
      <c r="CL288" s="10" t="b">
        <f t="shared" ref="CL288:DN288" si="597">IF(AND(CL$216&gt;MIN($AU110:$AU111), CL$216&lt;MAX($AU110:$AU111)),IF((($AT111-$AT110)/($AU111-$AU110)*(CL$216-$AU110)+$AT110)&lt;CL$215,TRUE,FALSE))</f>
        <v>0</v>
      </c>
      <c r="CM288" s="10" t="b">
        <f t="shared" si="597"/>
        <v>0</v>
      </c>
      <c r="CN288" s="10" t="b">
        <f t="shared" si="597"/>
        <v>0</v>
      </c>
      <c r="CO288" s="10" t="b">
        <f t="shared" si="597"/>
        <v>0</v>
      </c>
      <c r="CP288" s="10" t="b">
        <f t="shared" si="597"/>
        <v>0</v>
      </c>
      <c r="CQ288" s="10" t="b">
        <f t="shared" si="597"/>
        <v>0</v>
      </c>
      <c r="CR288" s="10" t="b">
        <f t="shared" si="597"/>
        <v>0</v>
      </c>
      <c r="CS288" s="10" t="b">
        <f t="shared" si="597"/>
        <v>0</v>
      </c>
      <c r="CT288" s="10" t="b">
        <f t="shared" si="597"/>
        <v>0</v>
      </c>
      <c r="CU288" s="10" t="b">
        <f t="shared" si="597"/>
        <v>0</v>
      </c>
      <c r="CV288" s="10" t="b">
        <f t="shared" si="597"/>
        <v>0</v>
      </c>
      <c r="CW288" s="10" t="b">
        <f t="shared" si="597"/>
        <v>0</v>
      </c>
      <c r="CX288" s="10" t="b">
        <f t="shared" si="597"/>
        <v>0</v>
      </c>
      <c r="CY288" s="10" t="b">
        <f t="shared" si="597"/>
        <v>0</v>
      </c>
      <c r="CZ288" s="10" t="b">
        <f t="shared" si="597"/>
        <v>0</v>
      </c>
      <c r="DA288" s="10" t="b">
        <f t="shared" si="597"/>
        <v>0</v>
      </c>
      <c r="DB288" s="10" t="b">
        <f t="shared" si="597"/>
        <v>0</v>
      </c>
      <c r="DC288" s="10" t="b">
        <f t="shared" si="597"/>
        <v>0</v>
      </c>
      <c r="DD288" s="10" t="b">
        <f t="shared" si="597"/>
        <v>0</v>
      </c>
      <c r="DE288" s="10" t="b">
        <f t="shared" si="597"/>
        <v>0</v>
      </c>
      <c r="DF288" s="10" t="b">
        <f t="shared" si="597"/>
        <v>0</v>
      </c>
      <c r="DG288" s="10" t="b">
        <f t="shared" si="597"/>
        <v>0</v>
      </c>
      <c r="DH288" s="10" t="b">
        <f t="shared" si="597"/>
        <v>0</v>
      </c>
      <c r="DI288" s="10" t="b">
        <f t="shared" si="597"/>
        <v>0</v>
      </c>
      <c r="DJ288" s="10" t="b">
        <f t="shared" si="597"/>
        <v>0</v>
      </c>
      <c r="DK288" s="10" t="b">
        <f t="shared" si="597"/>
        <v>0</v>
      </c>
      <c r="DL288" s="10" t="b">
        <f t="shared" si="597"/>
        <v>0</v>
      </c>
      <c r="DM288" s="10" t="b">
        <f t="shared" si="597"/>
        <v>0</v>
      </c>
      <c r="DN288" s="10" t="b">
        <f t="shared" si="597"/>
        <v>0</v>
      </c>
      <c r="DR288" s="10" t="b">
        <f t="shared" ref="DR288:EL288" si="598">IF(AND(DR$216&gt;MIN($AY110:$AY111), DR$216&lt;MAX($AY110:$AY111)),IF((($AX111-$AX110)/($AY111-$AY110)*(DR$216-$AY110)+$AX110)&lt;DR$215,TRUE,FALSE))</f>
        <v>0</v>
      </c>
      <c r="DS288" s="10" t="b">
        <f t="shared" si="598"/>
        <v>0</v>
      </c>
      <c r="DT288" s="10" t="b">
        <f t="shared" si="598"/>
        <v>0</v>
      </c>
      <c r="DU288" s="10" t="b">
        <f t="shared" si="598"/>
        <v>0</v>
      </c>
      <c r="DV288" s="10" t="b">
        <f t="shared" si="598"/>
        <v>0</v>
      </c>
      <c r="DW288" s="10" t="b">
        <f t="shared" si="598"/>
        <v>0</v>
      </c>
      <c r="DX288" s="10" t="b">
        <f t="shared" si="598"/>
        <v>0</v>
      </c>
      <c r="DY288" s="10" t="b">
        <f t="shared" si="598"/>
        <v>0</v>
      </c>
      <c r="DZ288" s="10" t="b">
        <f t="shared" si="598"/>
        <v>0</v>
      </c>
      <c r="EA288" s="10" t="b">
        <f t="shared" si="598"/>
        <v>0</v>
      </c>
      <c r="EB288" s="10" t="b">
        <f t="shared" si="598"/>
        <v>0</v>
      </c>
      <c r="EC288" s="10" t="b">
        <f t="shared" si="598"/>
        <v>0</v>
      </c>
      <c r="ED288" s="10" t="b">
        <f t="shared" si="598"/>
        <v>0</v>
      </c>
      <c r="EE288" s="10" t="b">
        <f t="shared" si="598"/>
        <v>0</v>
      </c>
      <c r="EF288" s="10" t="b">
        <f t="shared" si="598"/>
        <v>0</v>
      </c>
      <c r="EG288" s="10" t="b">
        <f t="shared" si="598"/>
        <v>0</v>
      </c>
      <c r="EH288" s="10" t="b">
        <f t="shared" si="598"/>
        <v>0</v>
      </c>
      <c r="EI288" s="10" t="b">
        <f t="shared" si="598"/>
        <v>0</v>
      </c>
      <c r="EJ288" s="10" t="b">
        <f t="shared" si="598"/>
        <v>0</v>
      </c>
      <c r="EK288" s="10" t="b">
        <f t="shared" si="598"/>
        <v>0</v>
      </c>
      <c r="EL288" s="10" t="b">
        <f t="shared" si="598"/>
        <v>0</v>
      </c>
      <c r="EM288" s="10" t="b">
        <f t="shared" ref="EM288:EQ297" si="599">IF(AND(EM$216&gt;MIN($AW110:$AW111), EM$216&lt;MAX($AW110:$AW111)),IF((($AV111-$AV110)/($AW111-$AW110)*(EM$216-$AW110)+$AV110)&lt;EM$215,TRUE,FALSE))</f>
        <v>0</v>
      </c>
      <c r="EN288" s="10" t="b">
        <f t="shared" si="599"/>
        <v>0</v>
      </c>
      <c r="EO288" s="10" t="b">
        <f t="shared" si="599"/>
        <v>0</v>
      </c>
      <c r="EP288" s="10" t="b">
        <f t="shared" si="599"/>
        <v>0</v>
      </c>
      <c r="EQ288" s="10" t="b">
        <f t="shared" si="599"/>
        <v>0</v>
      </c>
    </row>
    <row r="289" spans="2:147" hidden="1" x14ac:dyDescent="0.3">
      <c r="B289" s="49"/>
      <c r="C289" s="49"/>
      <c r="D289" s="49"/>
      <c r="E289" s="49"/>
      <c r="F289" s="49"/>
      <c r="G289" s="49"/>
      <c r="H289" s="49"/>
      <c r="I289" s="49"/>
      <c r="J289" s="1">
        <v>72</v>
      </c>
      <c r="K289" s="10" t="b">
        <f t="shared" si="566"/>
        <v>0</v>
      </c>
      <c r="L289" s="10" t="b">
        <f t="shared" ref="L289:Y289" si="600">IF($AT111&gt;L$215,IF($AU111&lt;L$216,IF($AU112&gt;L$216,TRUE,FALSE),IF($AU112&lt;L$216,TRUE,FALSE)),FALSE)</f>
        <v>0</v>
      </c>
      <c r="M289" s="10" t="b">
        <f t="shared" si="600"/>
        <v>0</v>
      </c>
      <c r="N289" s="10" t="b">
        <f t="shared" si="600"/>
        <v>0</v>
      </c>
      <c r="O289" s="10" t="b">
        <f t="shared" si="600"/>
        <v>0</v>
      </c>
      <c r="P289" s="10" t="b">
        <f t="shared" si="600"/>
        <v>0</v>
      </c>
      <c r="Q289" s="10" t="b">
        <f t="shared" si="600"/>
        <v>0</v>
      </c>
      <c r="R289" s="10" t="b">
        <f t="shared" si="600"/>
        <v>0</v>
      </c>
      <c r="S289" s="10" t="b">
        <f t="shared" si="600"/>
        <v>0</v>
      </c>
      <c r="T289" s="10" t="b">
        <f t="shared" si="600"/>
        <v>0</v>
      </c>
      <c r="U289" s="10" t="b">
        <f t="shared" si="600"/>
        <v>0</v>
      </c>
      <c r="V289" s="10" t="b">
        <f t="shared" si="600"/>
        <v>0</v>
      </c>
      <c r="W289" s="10" t="b">
        <f t="shared" si="600"/>
        <v>0</v>
      </c>
      <c r="X289" s="10" t="b">
        <f t="shared" si="600"/>
        <v>0</v>
      </c>
      <c r="Y289" s="10" t="b">
        <f t="shared" si="600"/>
        <v>0</v>
      </c>
      <c r="Z289" s="10" t="b">
        <f t="shared" ref="Z289:BE289" si="601">IF(AND(Z$216&gt;MIN($AU111:$AU112), Z$216&lt;MAX($AU111:$AU112)),IF((($AT112-$AT111)/($AU112-$AU111)*(Z$216-$AU111)+$AT111)&lt;Z$215,TRUE,FALSE))</f>
        <v>0</v>
      </c>
      <c r="AA289" s="10" t="b">
        <f t="shared" si="601"/>
        <v>0</v>
      </c>
      <c r="AB289" s="10" t="b">
        <f t="shared" si="601"/>
        <v>0</v>
      </c>
      <c r="AC289" s="10" t="b">
        <f t="shared" si="601"/>
        <v>0</v>
      </c>
      <c r="AD289" s="10" t="b">
        <f t="shared" si="601"/>
        <v>0</v>
      </c>
      <c r="AE289" s="10" t="b">
        <f t="shared" si="601"/>
        <v>0</v>
      </c>
      <c r="AF289" s="10" t="b">
        <f t="shared" si="601"/>
        <v>0</v>
      </c>
      <c r="AG289" s="10" t="b">
        <f t="shared" si="601"/>
        <v>0</v>
      </c>
      <c r="AH289" s="10" t="b">
        <f t="shared" si="601"/>
        <v>0</v>
      </c>
      <c r="AI289" s="10" t="b">
        <f t="shared" si="601"/>
        <v>0</v>
      </c>
      <c r="AJ289" s="10" t="b">
        <f t="shared" si="601"/>
        <v>0</v>
      </c>
      <c r="AK289" s="10" t="b">
        <f t="shared" si="601"/>
        <v>0</v>
      </c>
      <c r="AL289" s="10" t="b">
        <f t="shared" si="601"/>
        <v>0</v>
      </c>
      <c r="AM289" s="10" t="b">
        <f t="shared" si="601"/>
        <v>0</v>
      </c>
      <c r="AN289" s="10" t="b">
        <f t="shared" si="601"/>
        <v>0</v>
      </c>
      <c r="AO289" s="10" t="b">
        <f t="shared" si="601"/>
        <v>0</v>
      </c>
      <c r="AP289" s="10" t="b">
        <f t="shared" si="601"/>
        <v>0</v>
      </c>
      <c r="AQ289" s="10" t="b">
        <f t="shared" si="601"/>
        <v>0</v>
      </c>
      <c r="AR289" s="10" t="b">
        <f t="shared" si="601"/>
        <v>0</v>
      </c>
      <c r="AS289" s="10" t="b">
        <f t="shared" si="601"/>
        <v>0</v>
      </c>
      <c r="AT289" s="10" t="b">
        <f t="shared" si="601"/>
        <v>0</v>
      </c>
      <c r="AU289" s="10" t="b">
        <f t="shared" si="601"/>
        <v>0</v>
      </c>
      <c r="AV289" s="10" t="b">
        <f t="shared" si="601"/>
        <v>0</v>
      </c>
      <c r="AW289" s="10" t="b">
        <f t="shared" si="601"/>
        <v>0</v>
      </c>
      <c r="AX289" s="10" t="b">
        <f t="shared" si="601"/>
        <v>0</v>
      </c>
      <c r="AY289" s="10" t="b">
        <f t="shared" si="601"/>
        <v>0</v>
      </c>
      <c r="AZ289" s="10" t="b">
        <f t="shared" si="601"/>
        <v>0</v>
      </c>
      <c r="BA289" s="10" t="b">
        <f t="shared" si="601"/>
        <v>0</v>
      </c>
      <c r="BB289" s="10" t="b">
        <f t="shared" si="601"/>
        <v>0</v>
      </c>
      <c r="BC289" s="10" t="b">
        <f t="shared" si="601"/>
        <v>0</v>
      </c>
      <c r="BD289" s="10" t="b">
        <f t="shared" si="601"/>
        <v>0</v>
      </c>
      <c r="BE289" s="10" t="b">
        <f t="shared" si="601"/>
        <v>0</v>
      </c>
      <c r="BF289" s="10" t="b">
        <f t="shared" ref="BF289:CH289" si="602">IF(AND(BF$216&gt;MIN($AU111:$AU112), BF$216&lt;MAX($AU111:$AU112)),IF((($AT112-$AT111)/($AU112-$AU111)*(BF$216-$AU111)+$AT111)&lt;BF$215,TRUE,FALSE))</f>
        <v>0</v>
      </c>
      <c r="BG289" s="10" t="b">
        <f t="shared" si="602"/>
        <v>0</v>
      </c>
      <c r="BH289" s="10" t="b">
        <f t="shared" si="602"/>
        <v>0</v>
      </c>
      <c r="BI289" s="10" t="b">
        <f t="shared" si="602"/>
        <v>0</v>
      </c>
      <c r="BJ289" s="10" t="b">
        <f t="shared" si="602"/>
        <v>0</v>
      </c>
      <c r="BK289" s="10" t="b">
        <f t="shared" si="602"/>
        <v>0</v>
      </c>
      <c r="BL289" s="10" t="b">
        <f t="shared" si="602"/>
        <v>0</v>
      </c>
      <c r="BM289" s="10" t="b">
        <f t="shared" si="602"/>
        <v>0</v>
      </c>
      <c r="BN289" s="10" t="b">
        <f t="shared" si="602"/>
        <v>0</v>
      </c>
      <c r="BO289" s="10" t="b">
        <f t="shared" si="602"/>
        <v>0</v>
      </c>
      <c r="BP289" s="10" t="b">
        <f t="shared" si="602"/>
        <v>0</v>
      </c>
      <c r="BQ289" s="10" t="b">
        <f t="shared" si="602"/>
        <v>0</v>
      </c>
      <c r="BR289" s="10" t="b">
        <f t="shared" si="602"/>
        <v>0</v>
      </c>
      <c r="BS289" s="10" t="b">
        <f t="shared" si="602"/>
        <v>0</v>
      </c>
      <c r="BT289" s="10" t="b">
        <f t="shared" si="602"/>
        <v>0</v>
      </c>
      <c r="BU289" s="10" t="b">
        <f t="shared" si="602"/>
        <v>0</v>
      </c>
      <c r="BV289" s="10" t="b">
        <f t="shared" si="602"/>
        <v>0</v>
      </c>
      <c r="BW289" s="10" t="b">
        <f t="shared" si="602"/>
        <v>0</v>
      </c>
      <c r="BX289" s="10" t="b">
        <f t="shared" si="602"/>
        <v>0</v>
      </c>
      <c r="BY289" s="10" t="b">
        <f t="shared" si="602"/>
        <v>0</v>
      </c>
      <c r="BZ289" s="10" t="b">
        <f t="shared" si="602"/>
        <v>0</v>
      </c>
      <c r="CA289" s="10" t="b">
        <f t="shared" si="602"/>
        <v>0</v>
      </c>
      <c r="CB289" s="10" t="b">
        <f t="shared" si="602"/>
        <v>0</v>
      </c>
      <c r="CC289" s="10" t="b">
        <f t="shared" si="602"/>
        <v>0</v>
      </c>
      <c r="CD289" s="10" t="b">
        <f t="shared" si="602"/>
        <v>0</v>
      </c>
      <c r="CE289" s="10" t="b">
        <f t="shared" si="602"/>
        <v>0</v>
      </c>
      <c r="CF289" s="10" t="b">
        <f t="shared" si="602"/>
        <v>0</v>
      </c>
      <c r="CG289" s="10" t="b">
        <f t="shared" si="602"/>
        <v>0</v>
      </c>
      <c r="CH289" s="10" t="b">
        <f t="shared" si="602"/>
        <v>0</v>
      </c>
      <c r="CI289" s="1">
        <f t="shared" si="570"/>
        <v>112</v>
      </c>
      <c r="CJ289" s="1">
        <f t="shared" si="571"/>
        <v>1</v>
      </c>
      <c r="CL289" s="10" t="b">
        <f t="shared" ref="CL289:DN289" si="603">IF(AND(CL$216&gt;MIN($AU111:$AU112), CL$216&lt;MAX($AU111:$AU112)),IF((($AT112-$AT111)/($AU112-$AU111)*(CL$216-$AU111)+$AT111)&lt;CL$215,TRUE,FALSE))</f>
        <v>0</v>
      </c>
      <c r="CM289" s="10" t="b">
        <f t="shared" si="603"/>
        <v>0</v>
      </c>
      <c r="CN289" s="10" t="b">
        <f t="shared" si="603"/>
        <v>0</v>
      </c>
      <c r="CO289" s="10" t="b">
        <f t="shared" si="603"/>
        <v>0</v>
      </c>
      <c r="CP289" s="10" t="b">
        <f t="shared" si="603"/>
        <v>0</v>
      </c>
      <c r="CQ289" s="10" t="b">
        <f t="shared" si="603"/>
        <v>0</v>
      </c>
      <c r="CR289" s="10" t="b">
        <f t="shared" si="603"/>
        <v>0</v>
      </c>
      <c r="CS289" s="10" t="b">
        <f t="shared" si="603"/>
        <v>0</v>
      </c>
      <c r="CT289" s="10" t="b">
        <f t="shared" si="603"/>
        <v>0</v>
      </c>
      <c r="CU289" s="10" t="b">
        <f t="shared" si="603"/>
        <v>0</v>
      </c>
      <c r="CV289" s="10" t="b">
        <f t="shared" si="603"/>
        <v>0</v>
      </c>
      <c r="CW289" s="10" t="b">
        <f t="shared" si="603"/>
        <v>0</v>
      </c>
      <c r="CX289" s="10" t="b">
        <f t="shared" si="603"/>
        <v>0</v>
      </c>
      <c r="CY289" s="10" t="b">
        <f t="shared" si="603"/>
        <v>0</v>
      </c>
      <c r="CZ289" s="10" t="b">
        <f t="shared" si="603"/>
        <v>0</v>
      </c>
      <c r="DA289" s="10" t="b">
        <f t="shared" si="603"/>
        <v>0</v>
      </c>
      <c r="DB289" s="10" t="b">
        <f t="shared" si="603"/>
        <v>0</v>
      </c>
      <c r="DC289" s="10" t="b">
        <f t="shared" si="603"/>
        <v>0</v>
      </c>
      <c r="DD289" s="10" t="b">
        <f t="shared" si="603"/>
        <v>0</v>
      </c>
      <c r="DE289" s="10" t="b">
        <f t="shared" si="603"/>
        <v>0</v>
      </c>
      <c r="DF289" s="10" t="b">
        <f t="shared" si="603"/>
        <v>0</v>
      </c>
      <c r="DG289" s="10" t="b">
        <f t="shared" si="603"/>
        <v>0</v>
      </c>
      <c r="DH289" s="10" t="b">
        <f t="shared" si="603"/>
        <v>0</v>
      </c>
      <c r="DI289" s="10" t="b">
        <f t="shared" si="603"/>
        <v>0</v>
      </c>
      <c r="DJ289" s="10" t="b">
        <f t="shared" si="603"/>
        <v>0</v>
      </c>
      <c r="DK289" s="10" t="b">
        <f t="shared" si="603"/>
        <v>0</v>
      </c>
      <c r="DL289" s="10" t="b">
        <f t="shared" si="603"/>
        <v>0</v>
      </c>
      <c r="DM289" s="10" t="b">
        <f t="shared" si="603"/>
        <v>0</v>
      </c>
      <c r="DN289" s="10" t="b">
        <f t="shared" si="603"/>
        <v>0</v>
      </c>
      <c r="DR289" s="10" t="b">
        <f t="shared" ref="DR289:EL289" si="604">IF(AND(DR$216&gt;MIN($AY111:$AY112), DR$216&lt;MAX($AY111:$AY112)),IF((($AX112-$AX111)/($AY112-$AY111)*(DR$216-$AY111)+$AX111)&lt;DR$215,TRUE,FALSE))</f>
        <v>0</v>
      </c>
      <c r="DS289" s="10" t="b">
        <f t="shared" si="604"/>
        <v>0</v>
      </c>
      <c r="DT289" s="10" t="b">
        <f t="shared" si="604"/>
        <v>0</v>
      </c>
      <c r="DU289" s="10" t="b">
        <f t="shared" si="604"/>
        <v>0</v>
      </c>
      <c r="DV289" s="10" t="b">
        <f t="shared" si="604"/>
        <v>0</v>
      </c>
      <c r="DW289" s="10" t="b">
        <f t="shared" si="604"/>
        <v>0</v>
      </c>
      <c r="DX289" s="10" t="b">
        <f t="shared" si="604"/>
        <v>0</v>
      </c>
      <c r="DY289" s="10" t="b">
        <f t="shared" si="604"/>
        <v>0</v>
      </c>
      <c r="DZ289" s="10" t="b">
        <f t="shared" si="604"/>
        <v>0</v>
      </c>
      <c r="EA289" s="10" t="b">
        <f t="shared" si="604"/>
        <v>0</v>
      </c>
      <c r="EB289" s="10" t="b">
        <f t="shared" si="604"/>
        <v>0</v>
      </c>
      <c r="EC289" s="10" t="b">
        <f t="shared" si="604"/>
        <v>0</v>
      </c>
      <c r="ED289" s="10" t="b">
        <f t="shared" si="604"/>
        <v>0</v>
      </c>
      <c r="EE289" s="10" t="b">
        <f t="shared" si="604"/>
        <v>0</v>
      </c>
      <c r="EF289" s="10" t="b">
        <f t="shared" si="604"/>
        <v>0</v>
      </c>
      <c r="EG289" s="10" t="b">
        <f t="shared" si="604"/>
        <v>0</v>
      </c>
      <c r="EH289" s="10" t="b">
        <f t="shared" si="604"/>
        <v>0</v>
      </c>
      <c r="EI289" s="10" t="b">
        <f t="shared" si="604"/>
        <v>0</v>
      </c>
      <c r="EJ289" s="10" t="b">
        <f t="shared" si="604"/>
        <v>0</v>
      </c>
      <c r="EK289" s="10" t="b">
        <f t="shared" si="604"/>
        <v>0</v>
      </c>
      <c r="EL289" s="10" t="b">
        <f t="shared" si="604"/>
        <v>0</v>
      </c>
      <c r="EM289" s="10" t="b">
        <f t="shared" si="599"/>
        <v>0</v>
      </c>
      <c r="EN289" s="10" t="b">
        <f t="shared" si="599"/>
        <v>0</v>
      </c>
      <c r="EO289" s="10" t="b">
        <f t="shared" si="599"/>
        <v>0</v>
      </c>
      <c r="EP289" s="10" t="b">
        <f t="shared" si="599"/>
        <v>0</v>
      </c>
      <c r="EQ289" s="10" t="b">
        <f t="shared" si="599"/>
        <v>0</v>
      </c>
    </row>
    <row r="290" spans="2:147" hidden="1" x14ac:dyDescent="0.3">
      <c r="B290" s="49"/>
      <c r="C290" s="49"/>
      <c r="D290" s="49"/>
      <c r="E290" s="49"/>
      <c r="F290" s="49"/>
      <c r="G290" s="49"/>
      <c r="H290" s="49"/>
      <c r="I290" s="49"/>
      <c r="J290" s="1">
        <v>73</v>
      </c>
      <c r="K290" s="10" t="b">
        <f t="shared" si="566"/>
        <v>0</v>
      </c>
      <c r="L290" s="10" t="b">
        <f t="shared" ref="L290:Y290" si="605">IF($AT112&gt;L$215,IF($AU112&lt;L$216,IF($AU113&gt;L$216,TRUE,FALSE),IF($AU113&lt;L$216,TRUE,FALSE)),FALSE)</f>
        <v>0</v>
      </c>
      <c r="M290" s="10" t="b">
        <f t="shared" si="605"/>
        <v>0</v>
      </c>
      <c r="N290" s="10" t="b">
        <f t="shared" si="605"/>
        <v>0</v>
      </c>
      <c r="O290" s="10" t="b">
        <f t="shared" si="605"/>
        <v>0</v>
      </c>
      <c r="P290" s="10" t="b">
        <f t="shared" si="605"/>
        <v>0</v>
      </c>
      <c r="Q290" s="10" t="b">
        <f t="shared" si="605"/>
        <v>0</v>
      </c>
      <c r="R290" s="10" t="b">
        <f t="shared" si="605"/>
        <v>0</v>
      </c>
      <c r="S290" s="10" t="b">
        <f t="shared" si="605"/>
        <v>0</v>
      </c>
      <c r="T290" s="10" t="b">
        <f t="shared" si="605"/>
        <v>0</v>
      </c>
      <c r="U290" s="10" t="b">
        <f t="shared" si="605"/>
        <v>0</v>
      </c>
      <c r="V290" s="10" t="b">
        <f t="shared" si="605"/>
        <v>0</v>
      </c>
      <c r="W290" s="10" t="b">
        <f t="shared" si="605"/>
        <v>0</v>
      </c>
      <c r="X290" s="10" t="b">
        <f t="shared" si="605"/>
        <v>0</v>
      </c>
      <c r="Y290" s="10" t="b">
        <f t="shared" si="605"/>
        <v>0</v>
      </c>
      <c r="Z290" s="10" t="b">
        <f t="shared" ref="Z290:BE290" si="606">IF(AND(Z$216&gt;MIN($AU112:$AU113), Z$216&lt;MAX($AU112:$AU113)),IF((($AT113-$AT112)/($AU113-$AU112)*(Z$216-$AU112)+$AT112)&lt;Z$215,TRUE,FALSE))</f>
        <v>0</v>
      </c>
      <c r="AA290" s="10" t="b">
        <f t="shared" si="606"/>
        <v>0</v>
      </c>
      <c r="AB290" s="10" t="b">
        <f t="shared" si="606"/>
        <v>0</v>
      </c>
      <c r="AC290" s="10" t="b">
        <f t="shared" si="606"/>
        <v>0</v>
      </c>
      <c r="AD290" s="10" t="b">
        <f t="shared" si="606"/>
        <v>0</v>
      </c>
      <c r="AE290" s="10" t="b">
        <f t="shared" si="606"/>
        <v>0</v>
      </c>
      <c r="AF290" s="10" t="b">
        <f t="shared" si="606"/>
        <v>0</v>
      </c>
      <c r="AG290" s="10" t="b">
        <f t="shared" si="606"/>
        <v>0</v>
      </c>
      <c r="AH290" s="10" t="b">
        <f t="shared" si="606"/>
        <v>0</v>
      </c>
      <c r="AI290" s="10" t="b">
        <f t="shared" si="606"/>
        <v>0</v>
      </c>
      <c r="AJ290" s="10" t="b">
        <f t="shared" si="606"/>
        <v>0</v>
      </c>
      <c r="AK290" s="10" t="b">
        <f t="shared" si="606"/>
        <v>0</v>
      </c>
      <c r="AL290" s="10" t="b">
        <f t="shared" si="606"/>
        <v>0</v>
      </c>
      <c r="AM290" s="10" t="b">
        <f t="shared" si="606"/>
        <v>0</v>
      </c>
      <c r="AN290" s="10" t="b">
        <f t="shared" si="606"/>
        <v>0</v>
      </c>
      <c r="AO290" s="10" t="b">
        <f t="shared" si="606"/>
        <v>0</v>
      </c>
      <c r="AP290" s="10" t="b">
        <f t="shared" si="606"/>
        <v>0</v>
      </c>
      <c r="AQ290" s="10" t="b">
        <f t="shared" si="606"/>
        <v>0</v>
      </c>
      <c r="AR290" s="10" t="b">
        <f t="shared" si="606"/>
        <v>0</v>
      </c>
      <c r="AS290" s="10" t="b">
        <f t="shared" si="606"/>
        <v>0</v>
      </c>
      <c r="AT290" s="10" t="b">
        <f t="shared" si="606"/>
        <v>0</v>
      </c>
      <c r="AU290" s="10" t="b">
        <f t="shared" si="606"/>
        <v>0</v>
      </c>
      <c r="AV290" s="10" t="b">
        <f t="shared" si="606"/>
        <v>0</v>
      </c>
      <c r="AW290" s="10" t="b">
        <f t="shared" si="606"/>
        <v>0</v>
      </c>
      <c r="AX290" s="10" t="b">
        <f t="shared" si="606"/>
        <v>0</v>
      </c>
      <c r="AY290" s="10" t="b">
        <f t="shared" si="606"/>
        <v>0</v>
      </c>
      <c r="AZ290" s="10" t="b">
        <f t="shared" si="606"/>
        <v>0</v>
      </c>
      <c r="BA290" s="10" t="b">
        <f t="shared" si="606"/>
        <v>0</v>
      </c>
      <c r="BB290" s="10" t="b">
        <f t="shared" si="606"/>
        <v>0</v>
      </c>
      <c r="BC290" s="10" t="b">
        <f t="shared" si="606"/>
        <v>0</v>
      </c>
      <c r="BD290" s="10" t="b">
        <f t="shared" si="606"/>
        <v>0</v>
      </c>
      <c r="BE290" s="10" t="b">
        <f t="shared" si="606"/>
        <v>0</v>
      </c>
      <c r="BF290" s="10" t="b">
        <f t="shared" ref="BF290:CH290" si="607">IF(AND(BF$216&gt;MIN($AU112:$AU113), BF$216&lt;MAX($AU112:$AU113)),IF((($AT113-$AT112)/($AU113-$AU112)*(BF$216-$AU112)+$AT112)&lt;BF$215,TRUE,FALSE))</f>
        <v>0</v>
      </c>
      <c r="BG290" s="10" t="b">
        <f t="shared" si="607"/>
        <v>0</v>
      </c>
      <c r="BH290" s="10" t="b">
        <f t="shared" si="607"/>
        <v>0</v>
      </c>
      <c r="BI290" s="10" t="b">
        <f t="shared" si="607"/>
        <v>0</v>
      </c>
      <c r="BJ290" s="10" t="b">
        <f t="shared" si="607"/>
        <v>0</v>
      </c>
      <c r="BK290" s="10" t="b">
        <f t="shared" si="607"/>
        <v>0</v>
      </c>
      <c r="BL290" s="10" t="b">
        <f t="shared" si="607"/>
        <v>0</v>
      </c>
      <c r="BM290" s="10" t="b">
        <f t="shared" si="607"/>
        <v>0</v>
      </c>
      <c r="BN290" s="10" t="b">
        <f t="shared" si="607"/>
        <v>0</v>
      </c>
      <c r="BO290" s="10" t="b">
        <f t="shared" si="607"/>
        <v>0</v>
      </c>
      <c r="BP290" s="10" t="b">
        <f t="shared" si="607"/>
        <v>0</v>
      </c>
      <c r="BQ290" s="10" t="b">
        <f t="shared" si="607"/>
        <v>0</v>
      </c>
      <c r="BR290" s="10" t="b">
        <f t="shared" si="607"/>
        <v>0</v>
      </c>
      <c r="BS290" s="10" t="b">
        <f t="shared" si="607"/>
        <v>0</v>
      </c>
      <c r="BT290" s="10" t="b">
        <f t="shared" si="607"/>
        <v>0</v>
      </c>
      <c r="BU290" s="10" t="b">
        <f t="shared" si="607"/>
        <v>0</v>
      </c>
      <c r="BV290" s="10" t="b">
        <f t="shared" si="607"/>
        <v>0</v>
      </c>
      <c r="BW290" s="10" t="b">
        <f t="shared" si="607"/>
        <v>0</v>
      </c>
      <c r="BX290" s="10" t="b">
        <f t="shared" si="607"/>
        <v>0</v>
      </c>
      <c r="BY290" s="10" t="b">
        <f t="shared" si="607"/>
        <v>0</v>
      </c>
      <c r="BZ290" s="10" t="b">
        <f t="shared" si="607"/>
        <v>0</v>
      </c>
      <c r="CA290" s="10" t="b">
        <f t="shared" si="607"/>
        <v>0</v>
      </c>
      <c r="CB290" s="10" t="b">
        <f t="shared" si="607"/>
        <v>0</v>
      </c>
      <c r="CC290" s="10" t="b">
        <f t="shared" si="607"/>
        <v>0</v>
      </c>
      <c r="CD290" s="10" t="b">
        <f t="shared" si="607"/>
        <v>0</v>
      </c>
      <c r="CE290" s="10" t="b">
        <f t="shared" si="607"/>
        <v>0</v>
      </c>
      <c r="CF290" s="10" t="b">
        <f t="shared" si="607"/>
        <v>0</v>
      </c>
      <c r="CG290" s="10" t="b">
        <f t="shared" si="607"/>
        <v>0</v>
      </c>
      <c r="CH290" s="10" t="b">
        <f t="shared" si="607"/>
        <v>0</v>
      </c>
      <c r="CI290" s="1">
        <f t="shared" si="570"/>
        <v>113</v>
      </c>
      <c r="CJ290" s="1">
        <f t="shared" si="571"/>
        <v>1</v>
      </c>
      <c r="CL290" s="10" t="b">
        <f t="shared" ref="CL290:DN290" si="608">IF(AND(CL$216&gt;MIN($AU112:$AU113), CL$216&lt;MAX($AU112:$AU113)),IF((($AT113-$AT112)/($AU113-$AU112)*(CL$216-$AU112)+$AT112)&lt;CL$215,TRUE,FALSE))</f>
        <v>0</v>
      </c>
      <c r="CM290" s="10" t="b">
        <f t="shared" si="608"/>
        <v>0</v>
      </c>
      <c r="CN290" s="10" t="b">
        <f t="shared" si="608"/>
        <v>0</v>
      </c>
      <c r="CO290" s="10" t="b">
        <f t="shared" si="608"/>
        <v>0</v>
      </c>
      <c r="CP290" s="10" t="b">
        <f t="shared" si="608"/>
        <v>0</v>
      </c>
      <c r="CQ290" s="10" t="b">
        <f t="shared" si="608"/>
        <v>0</v>
      </c>
      <c r="CR290" s="10" t="b">
        <f t="shared" si="608"/>
        <v>0</v>
      </c>
      <c r="CS290" s="10" t="b">
        <f t="shared" si="608"/>
        <v>0</v>
      </c>
      <c r="CT290" s="10" t="b">
        <f t="shared" si="608"/>
        <v>0</v>
      </c>
      <c r="CU290" s="10" t="b">
        <f t="shared" si="608"/>
        <v>0</v>
      </c>
      <c r="CV290" s="10" t="b">
        <f t="shared" si="608"/>
        <v>0</v>
      </c>
      <c r="CW290" s="10" t="b">
        <f t="shared" si="608"/>
        <v>0</v>
      </c>
      <c r="CX290" s="10" t="b">
        <f t="shared" si="608"/>
        <v>0</v>
      </c>
      <c r="CY290" s="10" t="b">
        <f t="shared" si="608"/>
        <v>0</v>
      </c>
      <c r="CZ290" s="10" t="b">
        <f t="shared" si="608"/>
        <v>0</v>
      </c>
      <c r="DA290" s="10" t="b">
        <f t="shared" si="608"/>
        <v>0</v>
      </c>
      <c r="DB290" s="10" t="b">
        <f t="shared" si="608"/>
        <v>0</v>
      </c>
      <c r="DC290" s="10" t="b">
        <f t="shared" si="608"/>
        <v>0</v>
      </c>
      <c r="DD290" s="10" t="b">
        <f t="shared" si="608"/>
        <v>0</v>
      </c>
      <c r="DE290" s="10" t="b">
        <f t="shared" si="608"/>
        <v>0</v>
      </c>
      <c r="DF290" s="10" t="b">
        <f t="shared" si="608"/>
        <v>0</v>
      </c>
      <c r="DG290" s="10" t="b">
        <f t="shared" si="608"/>
        <v>0</v>
      </c>
      <c r="DH290" s="10" t="b">
        <f t="shared" si="608"/>
        <v>0</v>
      </c>
      <c r="DI290" s="10" t="b">
        <f t="shared" si="608"/>
        <v>0</v>
      </c>
      <c r="DJ290" s="10" t="b">
        <f t="shared" si="608"/>
        <v>0</v>
      </c>
      <c r="DK290" s="10" t="b">
        <f t="shared" si="608"/>
        <v>0</v>
      </c>
      <c r="DL290" s="10" t="b">
        <f t="shared" si="608"/>
        <v>0</v>
      </c>
      <c r="DM290" s="10" t="b">
        <f t="shared" si="608"/>
        <v>0</v>
      </c>
      <c r="DN290" s="10" t="b">
        <f t="shared" si="608"/>
        <v>0</v>
      </c>
      <c r="DR290" s="10" t="b">
        <f t="shared" ref="DR290:EL290" si="609">IF(AND(DR$216&gt;MIN($AY112:$AY113), DR$216&lt;MAX($AY112:$AY113)),IF((($AX113-$AX112)/($AY113-$AY112)*(DR$216-$AY112)+$AX112)&lt;DR$215,TRUE,FALSE))</f>
        <v>0</v>
      </c>
      <c r="DS290" s="10" t="b">
        <f t="shared" si="609"/>
        <v>0</v>
      </c>
      <c r="DT290" s="10" t="b">
        <f t="shared" si="609"/>
        <v>0</v>
      </c>
      <c r="DU290" s="10" t="b">
        <f t="shared" si="609"/>
        <v>0</v>
      </c>
      <c r="DV290" s="10" t="b">
        <f t="shared" si="609"/>
        <v>0</v>
      </c>
      <c r="DW290" s="10" t="b">
        <f t="shared" si="609"/>
        <v>0</v>
      </c>
      <c r="DX290" s="10" t="b">
        <f t="shared" si="609"/>
        <v>0</v>
      </c>
      <c r="DY290" s="10" t="b">
        <f t="shared" si="609"/>
        <v>0</v>
      </c>
      <c r="DZ290" s="10" t="b">
        <f t="shared" si="609"/>
        <v>0</v>
      </c>
      <c r="EA290" s="10" t="b">
        <f t="shared" si="609"/>
        <v>0</v>
      </c>
      <c r="EB290" s="10" t="b">
        <f t="shared" si="609"/>
        <v>0</v>
      </c>
      <c r="EC290" s="10" t="b">
        <f t="shared" si="609"/>
        <v>0</v>
      </c>
      <c r="ED290" s="10" t="b">
        <f t="shared" si="609"/>
        <v>0</v>
      </c>
      <c r="EE290" s="10" t="b">
        <f t="shared" si="609"/>
        <v>0</v>
      </c>
      <c r="EF290" s="10" t="b">
        <f t="shared" si="609"/>
        <v>0</v>
      </c>
      <c r="EG290" s="10" t="b">
        <f t="shared" si="609"/>
        <v>0</v>
      </c>
      <c r="EH290" s="10" t="b">
        <f t="shared" si="609"/>
        <v>0</v>
      </c>
      <c r="EI290" s="10" t="b">
        <f t="shared" si="609"/>
        <v>0</v>
      </c>
      <c r="EJ290" s="10" t="b">
        <f t="shared" si="609"/>
        <v>0</v>
      </c>
      <c r="EK290" s="10" t="b">
        <f t="shared" si="609"/>
        <v>0</v>
      </c>
      <c r="EL290" s="10" t="b">
        <f t="shared" si="609"/>
        <v>0</v>
      </c>
      <c r="EM290" s="10" t="b">
        <f t="shared" si="599"/>
        <v>0</v>
      </c>
      <c r="EN290" s="10" t="b">
        <f t="shared" si="599"/>
        <v>0</v>
      </c>
      <c r="EO290" s="10" t="b">
        <f t="shared" si="599"/>
        <v>0</v>
      </c>
      <c r="EP290" s="10" t="b">
        <f t="shared" si="599"/>
        <v>0</v>
      </c>
      <c r="EQ290" s="10" t="b">
        <f t="shared" si="599"/>
        <v>0</v>
      </c>
    </row>
    <row r="291" spans="2:147" hidden="1" x14ac:dyDescent="0.3">
      <c r="B291" s="49"/>
      <c r="C291" s="49"/>
      <c r="D291" s="49"/>
      <c r="E291" s="49"/>
      <c r="F291" s="49"/>
      <c r="G291" s="49"/>
      <c r="H291" s="49"/>
      <c r="I291" s="49"/>
      <c r="J291" s="1">
        <v>74</v>
      </c>
      <c r="K291" s="10" t="b">
        <f t="shared" si="566"/>
        <v>0</v>
      </c>
      <c r="L291" s="10" t="b">
        <f t="shared" ref="L291:Y291" si="610">IF($AT113&gt;L$215,IF($AU113&lt;L$216,IF($AU114&gt;L$216,TRUE,FALSE),IF($AU114&lt;L$216,TRUE,FALSE)),FALSE)</f>
        <v>0</v>
      </c>
      <c r="M291" s="10" t="b">
        <f t="shared" si="610"/>
        <v>0</v>
      </c>
      <c r="N291" s="10" t="b">
        <f t="shared" si="610"/>
        <v>0</v>
      </c>
      <c r="O291" s="10" t="b">
        <f t="shared" si="610"/>
        <v>0</v>
      </c>
      <c r="P291" s="10" t="b">
        <f t="shared" si="610"/>
        <v>0</v>
      </c>
      <c r="Q291" s="10" t="b">
        <f t="shared" si="610"/>
        <v>0</v>
      </c>
      <c r="R291" s="10" t="b">
        <f t="shared" si="610"/>
        <v>0</v>
      </c>
      <c r="S291" s="10" t="b">
        <f t="shared" si="610"/>
        <v>0</v>
      </c>
      <c r="T291" s="10" t="b">
        <f t="shared" si="610"/>
        <v>0</v>
      </c>
      <c r="U291" s="10" t="b">
        <f t="shared" si="610"/>
        <v>0</v>
      </c>
      <c r="V291" s="10" t="b">
        <f t="shared" si="610"/>
        <v>0</v>
      </c>
      <c r="W291" s="10" t="b">
        <f t="shared" si="610"/>
        <v>0</v>
      </c>
      <c r="X291" s="10" t="b">
        <f t="shared" si="610"/>
        <v>0</v>
      </c>
      <c r="Y291" s="10" t="b">
        <f t="shared" si="610"/>
        <v>0</v>
      </c>
      <c r="Z291" s="10" t="b">
        <f t="shared" ref="Z291:BE291" si="611">IF(AND(Z$216&gt;MIN($AU113:$AU114), Z$216&lt;MAX($AU113:$AU114)),IF((($AT114-$AT113)/($AU114-$AU113)*(Z$216-$AU113)+$AT113)&lt;Z$215,TRUE,FALSE))</f>
        <v>0</v>
      </c>
      <c r="AA291" s="10" t="b">
        <f t="shared" si="611"/>
        <v>0</v>
      </c>
      <c r="AB291" s="10" t="b">
        <f t="shared" si="611"/>
        <v>0</v>
      </c>
      <c r="AC291" s="10" t="b">
        <f t="shared" si="611"/>
        <v>0</v>
      </c>
      <c r="AD291" s="10" t="b">
        <f t="shared" si="611"/>
        <v>0</v>
      </c>
      <c r="AE291" s="10" t="b">
        <f t="shared" si="611"/>
        <v>0</v>
      </c>
      <c r="AF291" s="10" t="b">
        <f t="shared" si="611"/>
        <v>0</v>
      </c>
      <c r="AG291" s="10" t="b">
        <f t="shared" si="611"/>
        <v>0</v>
      </c>
      <c r="AH291" s="10" t="b">
        <f t="shared" si="611"/>
        <v>0</v>
      </c>
      <c r="AI291" s="10" t="b">
        <f t="shared" si="611"/>
        <v>0</v>
      </c>
      <c r="AJ291" s="10" t="b">
        <f t="shared" si="611"/>
        <v>0</v>
      </c>
      <c r="AK291" s="10" t="b">
        <f t="shared" si="611"/>
        <v>0</v>
      </c>
      <c r="AL291" s="10" t="b">
        <f t="shared" si="611"/>
        <v>0</v>
      </c>
      <c r="AM291" s="10" t="b">
        <f t="shared" si="611"/>
        <v>0</v>
      </c>
      <c r="AN291" s="10" t="b">
        <f t="shared" si="611"/>
        <v>0</v>
      </c>
      <c r="AO291" s="10" t="b">
        <f t="shared" si="611"/>
        <v>0</v>
      </c>
      <c r="AP291" s="10" t="b">
        <f t="shared" si="611"/>
        <v>0</v>
      </c>
      <c r="AQ291" s="10" t="b">
        <f t="shared" si="611"/>
        <v>0</v>
      </c>
      <c r="AR291" s="10" t="b">
        <f t="shared" si="611"/>
        <v>0</v>
      </c>
      <c r="AS291" s="10" t="b">
        <f t="shared" si="611"/>
        <v>0</v>
      </c>
      <c r="AT291" s="10" t="b">
        <f t="shared" si="611"/>
        <v>0</v>
      </c>
      <c r="AU291" s="10" t="b">
        <f t="shared" si="611"/>
        <v>0</v>
      </c>
      <c r="AV291" s="10" t="b">
        <f t="shared" si="611"/>
        <v>0</v>
      </c>
      <c r="AW291" s="10" t="b">
        <f t="shared" si="611"/>
        <v>0</v>
      </c>
      <c r="AX291" s="10" t="b">
        <f t="shared" si="611"/>
        <v>0</v>
      </c>
      <c r="AY291" s="10" t="b">
        <f t="shared" si="611"/>
        <v>0</v>
      </c>
      <c r="AZ291" s="10" t="b">
        <f t="shared" si="611"/>
        <v>0</v>
      </c>
      <c r="BA291" s="10" t="b">
        <f t="shared" si="611"/>
        <v>0</v>
      </c>
      <c r="BB291" s="10" t="b">
        <f t="shared" si="611"/>
        <v>0</v>
      </c>
      <c r="BC291" s="10" t="b">
        <f t="shared" si="611"/>
        <v>0</v>
      </c>
      <c r="BD291" s="10" t="b">
        <f t="shared" si="611"/>
        <v>0</v>
      </c>
      <c r="BE291" s="10" t="b">
        <f t="shared" si="611"/>
        <v>0</v>
      </c>
      <c r="BF291" s="10" t="b">
        <f t="shared" ref="BF291:CH291" si="612">IF(AND(BF$216&gt;MIN($AU113:$AU114), BF$216&lt;MAX($AU113:$AU114)),IF((($AT114-$AT113)/($AU114-$AU113)*(BF$216-$AU113)+$AT113)&lt;BF$215,TRUE,FALSE))</f>
        <v>0</v>
      </c>
      <c r="BG291" s="10" t="b">
        <f t="shared" si="612"/>
        <v>0</v>
      </c>
      <c r="BH291" s="10" t="b">
        <f t="shared" si="612"/>
        <v>0</v>
      </c>
      <c r="BI291" s="10" t="b">
        <f t="shared" si="612"/>
        <v>0</v>
      </c>
      <c r="BJ291" s="10" t="b">
        <f t="shared" si="612"/>
        <v>0</v>
      </c>
      <c r="BK291" s="10" t="b">
        <f t="shared" si="612"/>
        <v>0</v>
      </c>
      <c r="BL291" s="10" t="b">
        <f t="shared" si="612"/>
        <v>0</v>
      </c>
      <c r="BM291" s="10" t="b">
        <f t="shared" si="612"/>
        <v>0</v>
      </c>
      <c r="BN291" s="10" t="b">
        <f t="shared" si="612"/>
        <v>0</v>
      </c>
      <c r="BO291" s="10" t="b">
        <f t="shared" si="612"/>
        <v>0</v>
      </c>
      <c r="BP291" s="10" t="b">
        <f t="shared" si="612"/>
        <v>0</v>
      </c>
      <c r="BQ291" s="10" t="b">
        <f t="shared" si="612"/>
        <v>0</v>
      </c>
      <c r="BR291" s="10" t="b">
        <f t="shared" si="612"/>
        <v>0</v>
      </c>
      <c r="BS291" s="10" t="b">
        <f t="shared" si="612"/>
        <v>0</v>
      </c>
      <c r="BT291" s="10" t="b">
        <f t="shared" si="612"/>
        <v>0</v>
      </c>
      <c r="BU291" s="10" t="b">
        <f t="shared" si="612"/>
        <v>0</v>
      </c>
      <c r="BV291" s="10" t="b">
        <f t="shared" si="612"/>
        <v>0</v>
      </c>
      <c r="BW291" s="10" t="b">
        <f t="shared" si="612"/>
        <v>0</v>
      </c>
      <c r="BX291" s="10" t="b">
        <f t="shared" si="612"/>
        <v>0</v>
      </c>
      <c r="BY291" s="10" t="b">
        <f t="shared" si="612"/>
        <v>0</v>
      </c>
      <c r="BZ291" s="10" t="b">
        <f t="shared" si="612"/>
        <v>0</v>
      </c>
      <c r="CA291" s="10" t="b">
        <f t="shared" si="612"/>
        <v>0</v>
      </c>
      <c r="CB291" s="10" t="b">
        <f t="shared" si="612"/>
        <v>0</v>
      </c>
      <c r="CC291" s="10" t="b">
        <f t="shared" si="612"/>
        <v>0</v>
      </c>
      <c r="CD291" s="10" t="b">
        <f t="shared" si="612"/>
        <v>0</v>
      </c>
      <c r="CE291" s="10" t="b">
        <f t="shared" si="612"/>
        <v>0</v>
      </c>
      <c r="CF291" s="10" t="b">
        <f t="shared" si="612"/>
        <v>0</v>
      </c>
      <c r="CG291" s="10" t="b">
        <f t="shared" si="612"/>
        <v>0</v>
      </c>
      <c r="CH291" s="10" t="b">
        <f t="shared" si="612"/>
        <v>0</v>
      </c>
      <c r="CI291" s="1">
        <f t="shared" si="570"/>
        <v>114</v>
      </c>
      <c r="CJ291" s="1">
        <f t="shared" si="571"/>
        <v>1</v>
      </c>
      <c r="CL291" s="10" t="b">
        <f t="shared" ref="CL291:DN291" si="613">IF(AND(CL$216&gt;MIN($AU113:$AU114), CL$216&lt;MAX($AU113:$AU114)),IF((($AT114-$AT113)/($AU114-$AU113)*(CL$216-$AU113)+$AT113)&lt;CL$215,TRUE,FALSE))</f>
        <v>0</v>
      </c>
      <c r="CM291" s="10" t="b">
        <f t="shared" si="613"/>
        <v>0</v>
      </c>
      <c r="CN291" s="10" t="b">
        <f t="shared" si="613"/>
        <v>0</v>
      </c>
      <c r="CO291" s="10" t="b">
        <f t="shared" si="613"/>
        <v>0</v>
      </c>
      <c r="CP291" s="10" t="b">
        <f t="shared" si="613"/>
        <v>0</v>
      </c>
      <c r="CQ291" s="10" t="b">
        <f t="shared" si="613"/>
        <v>0</v>
      </c>
      <c r="CR291" s="10" t="b">
        <f t="shared" si="613"/>
        <v>0</v>
      </c>
      <c r="CS291" s="10" t="b">
        <f t="shared" si="613"/>
        <v>0</v>
      </c>
      <c r="CT291" s="10" t="b">
        <f t="shared" si="613"/>
        <v>0</v>
      </c>
      <c r="CU291" s="10" t="b">
        <f t="shared" si="613"/>
        <v>0</v>
      </c>
      <c r="CV291" s="10" t="b">
        <f t="shared" si="613"/>
        <v>0</v>
      </c>
      <c r="CW291" s="10" t="b">
        <f t="shared" si="613"/>
        <v>0</v>
      </c>
      <c r="CX291" s="10" t="b">
        <f t="shared" si="613"/>
        <v>0</v>
      </c>
      <c r="CY291" s="10" t="b">
        <f t="shared" si="613"/>
        <v>0</v>
      </c>
      <c r="CZ291" s="10" t="b">
        <f t="shared" si="613"/>
        <v>0</v>
      </c>
      <c r="DA291" s="10" t="b">
        <f t="shared" si="613"/>
        <v>0</v>
      </c>
      <c r="DB291" s="10" t="b">
        <f t="shared" si="613"/>
        <v>0</v>
      </c>
      <c r="DC291" s="10" t="b">
        <f t="shared" si="613"/>
        <v>0</v>
      </c>
      <c r="DD291" s="10" t="b">
        <f t="shared" si="613"/>
        <v>0</v>
      </c>
      <c r="DE291" s="10" t="b">
        <f t="shared" si="613"/>
        <v>0</v>
      </c>
      <c r="DF291" s="10" t="b">
        <f t="shared" si="613"/>
        <v>0</v>
      </c>
      <c r="DG291" s="10" t="b">
        <f t="shared" si="613"/>
        <v>0</v>
      </c>
      <c r="DH291" s="10" t="b">
        <f t="shared" si="613"/>
        <v>0</v>
      </c>
      <c r="DI291" s="10" t="b">
        <f t="shared" si="613"/>
        <v>0</v>
      </c>
      <c r="DJ291" s="10" t="b">
        <f t="shared" si="613"/>
        <v>0</v>
      </c>
      <c r="DK291" s="10" t="b">
        <f t="shared" si="613"/>
        <v>0</v>
      </c>
      <c r="DL291" s="10" t="b">
        <f t="shared" si="613"/>
        <v>0</v>
      </c>
      <c r="DM291" s="10" t="b">
        <f t="shared" si="613"/>
        <v>0</v>
      </c>
      <c r="DN291" s="10" t="b">
        <f t="shared" si="613"/>
        <v>0</v>
      </c>
      <c r="DR291" s="10" t="b">
        <f t="shared" ref="DR291:EL291" si="614">IF(AND(DR$216&gt;MIN($AY113:$AY114), DR$216&lt;MAX($AY113:$AY114)),IF((($AX114-$AX113)/($AY114-$AY113)*(DR$216-$AY113)+$AX113)&lt;DR$215,TRUE,FALSE))</f>
        <v>0</v>
      </c>
      <c r="DS291" s="10" t="b">
        <f t="shared" si="614"/>
        <v>0</v>
      </c>
      <c r="DT291" s="10" t="b">
        <f t="shared" si="614"/>
        <v>0</v>
      </c>
      <c r="DU291" s="10" t="b">
        <f t="shared" si="614"/>
        <v>0</v>
      </c>
      <c r="DV291" s="10" t="b">
        <f t="shared" si="614"/>
        <v>0</v>
      </c>
      <c r="DW291" s="10" t="b">
        <f t="shared" si="614"/>
        <v>0</v>
      </c>
      <c r="DX291" s="10" t="b">
        <f t="shared" si="614"/>
        <v>0</v>
      </c>
      <c r="DY291" s="10" t="b">
        <f t="shared" si="614"/>
        <v>0</v>
      </c>
      <c r="DZ291" s="10" t="b">
        <f t="shared" si="614"/>
        <v>0</v>
      </c>
      <c r="EA291" s="10" t="b">
        <f t="shared" si="614"/>
        <v>0</v>
      </c>
      <c r="EB291" s="10" t="b">
        <f t="shared" si="614"/>
        <v>0</v>
      </c>
      <c r="EC291" s="10" t="b">
        <f t="shared" si="614"/>
        <v>0</v>
      </c>
      <c r="ED291" s="10" t="b">
        <f t="shared" si="614"/>
        <v>0</v>
      </c>
      <c r="EE291" s="10" t="b">
        <f t="shared" si="614"/>
        <v>0</v>
      </c>
      <c r="EF291" s="10" t="b">
        <f t="shared" si="614"/>
        <v>0</v>
      </c>
      <c r="EG291" s="10" t="b">
        <f t="shared" si="614"/>
        <v>0</v>
      </c>
      <c r="EH291" s="10" t="b">
        <f t="shared" si="614"/>
        <v>0</v>
      </c>
      <c r="EI291" s="10" t="b">
        <f t="shared" si="614"/>
        <v>0</v>
      </c>
      <c r="EJ291" s="10" t="b">
        <f t="shared" si="614"/>
        <v>0</v>
      </c>
      <c r="EK291" s="10" t="b">
        <f t="shared" si="614"/>
        <v>0</v>
      </c>
      <c r="EL291" s="10" t="b">
        <f t="shared" si="614"/>
        <v>0</v>
      </c>
      <c r="EM291" s="10" t="b">
        <f t="shared" si="599"/>
        <v>0</v>
      </c>
      <c r="EN291" s="10" t="b">
        <f t="shared" si="599"/>
        <v>0</v>
      </c>
      <c r="EO291" s="10" t="b">
        <f t="shared" si="599"/>
        <v>0</v>
      </c>
      <c r="EP291" s="10" t="b">
        <f t="shared" si="599"/>
        <v>0</v>
      </c>
      <c r="EQ291" s="10" t="b">
        <f t="shared" si="599"/>
        <v>0</v>
      </c>
    </row>
    <row r="292" spans="2:147" hidden="1" x14ac:dyDescent="0.3">
      <c r="B292" s="49"/>
      <c r="C292" s="49"/>
      <c r="D292" s="49"/>
      <c r="E292" s="49"/>
      <c r="F292" s="49"/>
      <c r="G292" s="49"/>
      <c r="H292" s="49"/>
      <c r="I292" s="49"/>
      <c r="J292" s="1">
        <v>75</v>
      </c>
      <c r="K292" s="10" t="b">
        <f t="shared" si="566"/>
        <v>0</v>
      </c>
      <c r="L292" s="10" t="b">
        <f t="shared" ref="L292:Y292" si="615">IF($AT114&gt;L$215,IF($AU114&lt;L$216,IF($AU115&gt;L$216,TRUE,FALSE),IF($AU115&lt;L$216,TRUE,FALSE)),FALSE)</f>
        <v>0</v>
      </c>
      <c r="M292" s="10" t="b">
        <f t="shared" si="615"/>
        <v>0</v>
      </c>
      <c r="N292" s="10" t="b">
        <f t="shared" si="615"/>
        <v>0</v>
      </c>
      <c r="O292" s="10" t="b">
        <f t="shared" si="615"/>
        <v>0</v>
      </c>
      <c r="P292" s="10" t="b">
        <f t="shared" si="615"/>
        <v>0</v>
      </c>
      <c r="Q292" s="10" t="b">
        <f t="shared" si="615"/>
        <v>0</v>
      </c>
      <c r="R292" s="10" t="b">
        <f t="shared" si="615"/>
        <v>0</v>
      </c>
      <c r="S292" s="10" t="b">
        <f t="shared" si="615"/>
        <v>0</v>
      </c>
      <c r="T292" s="10" t="b">
        <f t="shared" si="615"/>
        <v>0</v>
      </c>
      <c r="U292" s="10" t="b">
        <f t="shared" si="615"/>
        <v>0</v>
      </c>
      <c r="V292" s="10" t="b">
        <f t="shared" si="615"/>
        <v>0</v>
      </c>
      <c r="W292" s="10" t="b">
        <f t="shared" si="615"/>
        <v>0</v>
      </c>
      <c r="X292" s="10" t="b">
        <f t="shared" si="615"/>
        <v>0</v>
      </c>
      <c r="Y292" s="10" t="b">
        <f t="shared" si="615"/>
        <v>0</v>
      </c>
      <c r="Z292" s="10" t="b">
        <f t="shared" ref="Z292:BE292" si="616">IF(AND(Z$216&gt;MIN($AU114:$AU115), Z$216&lt;MAX($AU114:$AU115)),IF((($AT115-$AT114)/($AU115-$AU114)*(Z$216-$AU114)+$AT114)&lt;Z$215,TRUE,FALSE))</f>
        <v>0</v>
      </c>
      <c r="AA292" s="10" t="b">
        <f t="shared" si="616"/>
        <v>0</v>
      </c>
      <c r="AB292" s="10" t="b">
        <f t="shared" si="616"/>
        <v>0</v>
      </c>
      <c r="AC292" s="10" t="b">
        <f t="shared" si="616"/>
        <v>0</v>
      </c>
      <c r="AD292" s="10" t="b">
        <f t="shared" si="616"/>
        <v>0</v>
      </c>
      <c r="AE292" s="10" t="b">
        <f t="shared" si="616"/>
        <v>0</v>
      </c>
      <c r="AF292" s="10" t="b">
        <f t="shared" si="616"/>
        <v>0</v>
      </c>
      <c r="AG292" s="10" t="b">
        <f t="shared" si="616"/>
        <v>0</v>
      </c>
      <c r="AH292" s="10" t="b">
        <f t="shared" si="616"/>
        <v>0</v>
      </c>
      <c r="AI292" s="10" t="b">
        <f t="shared" si="616"/>
        <v>0</v>
      </c>
      <c r="AJ292" s="10" t="b">
        <f t="shared" si="616"/>
        <v>0</v>
      </c>
      <c r="AK292" s="10" t="b">
        <f t="shared" si="616"/>
        <v>0</v>
      </c>
      <c r="AL292" s="10" t="b">
        <f t="shared" si="616"/>
        <v>0</v>
      </c>
      <c r="AM292" s="10" t="b">
        <f t="shared" si="616"/>
        <v>0</v>
      </c>
      <c r="AN292" s="10" t="b">
        <f t="shared" si="616"/>
        <v>0</v>
      </c>
      <c r="AO292" s="10" t="b">
        <f t="shared" si="616"/>
        <v>0</v>
      </c>
      <c r="AP292" s="10" t="b">
        <f t="shared" si="616"/>
        <v>0</v>
      </c>
      <c r="AQ292" s="10" t="b">
        <f t="shared" si="616"/>
        <v>0</v>
      </c>
      <c r="AR292" s="10" t="b">
        <f t="shared" si="616"/>
        <v>0</v>
      </c>
      <c r="AS292" s="10" t="b">
        <f t="shared" si="616"/>
        <v>0</v>
      </c>
      <c r="AT292" s="10" t="b">
        <f t="shared" si="616"/>
        <v>0</v>
      </c>
      <c r="AU292" s="10" t="b">
        <f t="shared" si="616"/>
        <v>0</v>
      </c>
      <c r="AV292" s="10" t="b">
        <f t="shared" si="616"/>
        <v>0</v>
      </c>
      <c r="AW292" s="10" t="b">
        <f t="shared" si="616"/>
        <v>0</v>
      </c>
      <c r="AX292" s="10" t="b">
        <f t="shared" si="616"/>
        <v>0</v>
      </c>
      <c r="AY292" s="10" t="b">
        <f t="shared" si="616"/>
        <v>0</v>
      </c>
      <c r="AZ292" s="10" t="b">
        <f t="shared" si="616"/>
        <v>0</v>
      </c>
      <c r="BA292" s="10" t="b">
        <f t="shared" si="616"/>
        <v>0</v>
      </c>
      <c r="BB292" s="10" t="b">
        <f t="shared" si="616"/>
        <v>0</v>
      </c>
      <c r="BC292" s="10" t="b">
        <f t="shared" si="616"/>
        <v>0</v>
      </c>
      <c r="BD292" s="10" t="b">
        <f t="shared" si="616"/>
        <v>0</v>
      </c>
      <c r="BE292" s="10" t="b">
        <f t="shared" si="616"/>
        <v>0</v>
      </c>
      <c r="BF292" s="10" t="b">
        <f t="shared" ref="BF292:CH292" si="617">IF(AND(BF$216&gt;MIN($AU114:$AU115), BF$216&lt;MAX($AU114:$AU115)),IF((($AT115-$AT114)/($AU115-$AU114)*(BF$216-$AU114)+$AT114)&lt;BF$215,TRUE,FALSE))</f>
        <v>0</v>
      </c>
      <c r="BG292" s="10" t="b">
        <f t="shared" si="617"/>
        <v>0</v>
      </c>
      <c r="BH292" s="10" t="b">
        <f t="shared" si="617"/>
        <v>0</v>
      </c>
      <c r="BI292" s="10" t="b">
        <f t="shared" si="617"/>
        <v>0</v>
      </c>
      <c r="BJ292" s="10" t="b">
        <f t="shared" si="617"/>
        <v>0</v>
      </c>
      <c r="BK292" s="10" t="b">
        <f t="shared" si="617"/>
        <v>0</v>
      </c>
      <c r="BL292" s="10" t="b">
        <f t="shared" si="617"/>
        <v>0</v>
      </c>
      <c r="BM292" s="10" t="b">
        <f t="shared" si="617"/>
        <v>0</v>
      </c>
      <c r="BN292" s="10" t="b">
        <f t="shared" si="617"/>
        <v>0</v>
      </c>
      <c r="BO292" s="10" t="b">
        <f t="shared" si="617"/>
        <v>0</v>
      </c>
      <c r="BP292" s="10" t="b">
        <f t="shared" si="617"/>
        <v>0</v>
      </c>
      <c r="BQ292" s="10" t="b">
        <f t="shared" si="617"/>
        <v>0</v>
      </c>
      <c r="BR292" s="10" t="b">
        <f t="shared" si="617"/>
        <v>0</v>
      </c>
      <c r="BS292" s="10" t="b">
        <f t="shared" si="617"/>
        <v>0</v>
      </c>
      <c r="BT292" s="10" t="b">
        <f t="shared" si="617"/>
        <v>0</v>
      </c>
      <c r="BU292" s="10" t="b">
        <f t="shared" si="617"/>
        <v>0</v>
      </c>
      <c r="BV292" s="10" t="b">
        <f t="shared" si="617"/>
        <v>0</v>
      </c>
      <c r="BW292" s="10" t="b">
        <f t="shared" si="617"/>
        <v>0</v>
      </c>
      <c r="BX292" s="10" t="b">
        <f t="shared" si="617"/>
        <v>0</v>
      </c>
      <c r="BY292" s="10" t="b">
        <f t="shared" si="617"/>
        <v>0</v>
      </c>
      <c r="BZ292" s="10" t="b">
        <f t="shared" si="617"/>
        <v>0</v>
      </c>
      <c r="CA292" s="10" t="b">
        <f t="shared" si="617"/>
        <v>0</v>
      </c>
      <c r="CB292" s="10" t="b">
        <f t="shared" si="617"/>
        <v>0</v>
      </c>
      <c r="CC292" s="10" t="b">
        <f t="shared" si="617"/>
        <v>0</v>
      </c>
      <c r="CD292" s="10" t="b">
        <f t="shared" si="617"/>
        <v>0</v>
      </c>
      <c r="CE292" s="10" t="b">
        <f t="shared" si="617"/>
        <v>0</v>
      </c>
      <c r="CF292" s="10" t="b">
        <f t="shared" si="617"/>
        <v>0</v>
      </c>
      <c r="CG292" s="10" t="b">
        <f t="shared" si="617"/>
        <v>0</v>
      </c>
      <c r="CH292" s="10" t="b">
        <f t="shared" si="617"/>
        <v>0</v>
      </c>
      <c r="CI292" s="1">
        <f t="shared" si="570"/>
        <v>115</v>
      </c>
      <c r="CJ292" s="1">
        <f t="shared" si="571"/>
        <v>1</v>
      </c>
      <c r="CL292" s="10" t="b">
        <f t="shared" ref="CL292:DN292" si="618">IF(AND(CL$216&gt;MIN($AU114:$AU115), CL$216&lt;MAX($AU114:$AU115)),IF((($AT115-$AT114)/($AU115-$AU114)*(CL$216-$AU114)+$AT114)&lt;CL$215,TRUE,FALSE))</f>
        <v>0</v>
      </c>
      <c r="CM292" s="10" t="b">
        <f t="shared" si="618"/>
        <v>0</v>
      </c>
      <c r="CN292" s="10" t="b">
        <f t="shared" si="618"/>
        <v>0</v>
      </c>
      <c r="CO292" s="10" t="b">
        <f t="shared" si="618"/>
        <v>0</v>
      </c>
      <c r="CP292" s="10" t="b">
        <f t="shared" si="618"/>
        <v>0</v>
      </c>
      <c r="CQ292" s="10" t="b">
        <f t="shared" si="618"/>
        <v>0</v>
      </c>
      <c r="CR292" s="10" t="b">
        <f t="shared" si="618"/>
        <v>0</v>
      </c>
      <c r="CS292" s="10" t="b">
        <f t="shared" si="618"/>
        <v>0</v>
      </c>
      <c r="CT292" s="10" t="b">
        <f t="shared" si="618"/>
        <v>0</v>
      </c>
      <c r="CU292" s="10" t="b">
        <f t="shared" si="618"/>
        <v>0</v>
      </c>
      <c r="CV292" s="10" t="b">
        <f t="shared" si="618"/>
        <v>0</v>
      </c>
      <c r="CW292" s="10" t="b">
        <f t="shared" si="618"/>
        <v>0</v>
      </c>
      <c r="CX292" s="10" t="b">
        <f t="shared" si="618"/>
        <v>0</v>
      </c>
      <c r="CY292" s="10" t="b">
        <f t="shared" si="618"/>
        <v>0</v>
      </c>
      <c r="CZ292" s="10" t="b">
        <f t="shared" si="618"/>
        <v>0</v>
      </c>
      <c r="DA292" s="10" t="b">
        <f t="shared" si="618"/>
        <v>0</v>
      </c>
      <c r="DB292" s="10" t="b">
        <f t="shared" si="618"/>
        <v>0</v>
      </c>
      <c r="DC292" s="10" t="b">
        <f t="shared" si="618"/>
        <v>0</v>
      </c>
      <c r="DD292" s="10" t="b">
        <f t="shared" si="618"/>
        <v>0</v>
      </c>
      <c r="DE292" s="10" t="b">
        <f t="shared" si="618"/>
        <v>0</v>
      </c>
      <c r="DF292" s="10" t="b">
        <f t="shared" si="618"/>
        <v>0</v>
      </c>
      <c r="DG292" s="10" t="b">
        <f t="shared" si="618"/>
        <v>0</v>
      </c>
      <c r="DH292" s="10" t="b">
        <f t="shared" si="618"/>
        <v>0</v>
      </c>
      <c r="DI292" s="10" t="b">
        <f t="shared" si="618"/>
        <v>0</v>
      </c>
      <c r="DJ292" s="10" t="b">
        <f t="shared" si="618"/>
        <v>0</v>
      </c>
      <c r="DK292" s="10" t="b">
        <f t="shared" si="618"/>
        <v>0</v>
      </c>
      <c r="DL292" s="10" t="b">
        <f t="shared" si="618"/>
        <v>0</v>
      </c>
      <c r="DM292" s="10" t="b">
        <f t="shared" si="618"/>
        <v>0</v>
      </c>
      <c r="DN292" s="10" t="b">
        <f t="shared" si="618"/>
        <v>0</v>
      </c>
      <c r="DR292" s="10" t="b">
        <f t="shared" ref="DR292:EL292" si="619">IF(AND(DR$216&gt;MIN($AY114:$AY115), DR$216&lt;MAX($AY114:$AY115)),IF((($AX115-$AX114)/($AY115-$AY114)*(DR$216-$AY114)+$AX114)&lt;DR$215,TRUE,FALSE))</f>
        <v>0</v>
      </c>
      <c r="DS292" s="10" t="b">
        <f t="shared" si="619"/>
        <v>0</v>
      </c>
      <c r="DT292" s="10" t="b">
        <f t="shared" si="619"/>
        <v>0</v>
      </c>
      <c r="DU292" s="10" t="b">
        <f t="shared" si="619"/>
        <v>0</v>
      </c>
      <c r="DV292" s="10" t="b">
        <f t="shared" si="619"/>
        <v>0</v>
      </c>
      <c r="DW292" s="10" t="b">
        <f t="shared" si="619"/>
        <v>0</v>
      </c>
      <c r="DX292" s="10" t="b">
        <f t="shared" si="619"/>
        <v>0</v>
      </c>
      <c r="DY292" s="10" t="b">
        <f t="shared" si="619"/>
        <v>0</v>
      </c>
      <c r="DZ292" s="10" t="b">
        <f t="shared" si="619"/>
        <v>0</v>
      </c>
      <c r="EA292" s="10" t="b">
        <f t="shared" si="619"/>
        <v>0</v>
      </c>
      <c r="EB292" s="10" t="b">
        <f t="shared" si="619"/>
        <v>0</v>
      </c>
      <c r="EC292" s="10" t="b">
        <f t="shared" si="619"/>
        <v>0</v>
      </c>
      <c r="ED292" s="10" t="b">
        <f t="shared" si="619"/>
        <v>0</v>
      </c>
      <c r="EE292" s="10" t="b">
        <f t="shared" si="619"/>
        <v>0</v>
      </c>
      <c r="EF292" s="10" t="b">
        <f t="shared" si="619"/>
        <v>0</v>
      </c>
      <c r="EG292" s="10" t="b">
        <f t="shared" si="619"/>
        <v>0</v>
      </c>
      <c r="EH292" s="10" t="b">
        <f t="shared" si="619"/>
        <v>0</v>
      </c>
      <c r="EI292" s="10" t="b">
        <f t="shared" si="619"/>
        <v>0</v>
      </c>
      <c r="EJ292" s="10" t="b">
        <f t="shared" si="619"/>
        <v>0</v>
      </c>
      <c r="EK292" s="10" t="b">
        <f t="shared" si="619"/>
        <v>0</v>
      </c>
      <c r="EL292" s="10" t="b">
        <f t="shared" si="619"/>
        <v>0</v>
      </c>
      <c r="EM292" s="10" t="b">
        <f t="shared" si="599"/>
        <v>0</v>
      </c>
      <c r="EN292" s="10" t="b">
        <f t="shared" si="599"/>
        <v>0</v>
      </c>
      <c r="EO292" s="10" t="b">
        <f t="shared" si="599"/>
        <v>0</v>
      </c>
      <c r="EP292" s="10" t="b">
        <f t="shared" si="599"/>
        <v>0</v>
      </c>
      <c r="EQ292" s="10" t="b">
        <f t="shared" si="599"/>
        <v>0</v>
      </c>
    </row>
    <row r="293" spans="2:147" hidden="1" x14ac:dyDescent="0.3">
      <c r="B293" s="49"/>
      <c r="C293" s="49"/>
      <c r="D293" s="49"/>
      <c r="E293" s="49"/>
      <c r="F293" s="49"/>
      <c r="G293" s="49"/>
      <c r="H293" s="49"/>
      <c r="I293" s="49"/>
      <c r="J293" s="1">
        <v>76</v>
      </c>
      <c r="K293" s="10" t="b">
        <f t="shared" si="566"/>
        <v>0</v>
      </c>
      <c r="L293" s="10" t="b">
        <f t="shared" ref="L293:Y293" si="620">IF($AT115&gt;L$215,IF($AU115&lt;L$216,IF($AU116&gt;L$216,TRUE,FALSE),IF($AU116&lt;L$216,TRUE,FALSE)),FALSE)</f>
        <v>0</v>
      </c>
      <c r="M293" s="10" t="b">
        <f t="shared" si="620"/>
        <v>0</v>
      </c>
      <c r="N293" s="10" t="b">
        <f t="shared" si="620"/>
        <v>0</v>
      </c>
      <c r="O293" s="10" t="b">
        <f t="shared" si="620"/>
        <v>0</v>
      </c>
      <c r="P293" s="10" t="b">
        <f t="shared" si="620"/>
        <v>0</v>
      </c>
      <c r="Q293" s="10" t="b">
        <f t="shared" si="620"/>
        <v>0</v>
      </c>
      <c r="R293" s="10" t="b">
        <f t="shared" si="620"/>
        <v>0</v>
      </c>
      <c r="S293" s="10" t="b">
        <f t="shared" si="620"/>
        <v>0</v>
      </c>
      <c r="T293" s="10" t="b">
        <f t="shared" si="620"/>
        <v>0</v>
      </c>
      <c r="U293" s="10" t="b">
        <f t="shared" si="620"/>
        <v>0</v>
      </c>
      <c r="V293" s="10" t="b">
        <f t="shared" si="620"/>
        <v>0</v>
      </c>
      <c r="W293" s="10" t="b">
        <f t="shared" si="620"/>
        <v>0</v>
      </c>
      <c r="X293" s="10" t="b">
        <f t="shared" si="620"/>
        <v>0</v>
      </c>
      <c r="Y293" s="10" t="b">
        <f t="shared" si="620"/>
        <v>0</v>
      </c>
      <c r="Z293" s="10" t="b">
        <f t="shared" ref="Z293:BE293" si="621">IF(AND(Z$216&gt;MIN($AU115:$AU116), Z$216&lt;MAX($AU115:$AU116)),IF((($AT116-$AT115)/($AU116-$AU115)*(Z$216-$AU115)+$AT115)&lt;Z$215,TRUE,FALSE))</f>
        <v>0</v>
      </c>
      <c r="AA293" s="10" t="b">
        <f t="shared" si="621"/>
        <v>0</v>
      </c>
      <c r="AB293" s="10" t="b">
        <f t="shared" si="621"/>
        <v>0</v>
      </c>
      <c r="AC293" s="10" t="b">
        <f t="shared" si="621"/>
        <v>0</v>
      </c>
      <c r="AD293" s="10" t="b">
        <f t="shared" si="621"/>
        <v>0</v>
      </c>
      <c r="AE293" s="10" t="b">
        <f t="shared" si="621"/>
        <v>0</v>
      </c>
      <c r="AF293" s="10" t="b">
        <f t="shared" si="621"/>
        <v>0</v>
      </c>
      <c r="AG293" s="10" t="b">
        <f t="shared" si="621"/>
        <v>0</v>
      </c>
      <c r="AH293" s="10" t="b">
        <f t="shared" si="621"/>
        <v>0</v>
      </c>
      <c r="AI293" s="10" t="b">
        <f t="shared" si="621"/>
        <v>0</v>
      </c>
      <c r="AJ293" s="10" t="b">
        <f t="shared" si="621"/>
        <v>0</v>
      </c>
      <c r="AK293" s="10" t="b">
        <f t="shared" si="621"/>
        <v>0</v>
      </c>
      <c r="AL293" s="10" t="b">
        <f t="shared" si="621"/>
        <v>0</v>
      </c>
      <c r="AM293" s="10" t="b">
        <f t="shared" si="621"/>
        <v>0</v>
      </c>
      <c r="AN293" s="10" t="b">
        <f t="shared" si="621"/>
        <v>0</v>
      </c>
      <c r="AO293" s="10" t="b">
        <f t="shared" si="621"/>
        <v>0</v>
      </c>
      <c r="AP293" s="10" t="b">
        <f t="shared" si="621"/>
        <v>0</v>
      </c>
      <c r="AQ293" s="10" t="b">
        <f t="shared" si="621"/>
        <v>0</v>
      </c>
      <c r="AR293" s="10" t="b">
        <f t="shared" si="621"/>
        <v>0</v>
      </c>
      <c r="AS293" s="10" t="b">
        <f t="shared" si="621"/>
        <v>0</v>
      </c>
      <c r="AT293" s="10" t="b">
        <f t="shared" si="621"/>
        <v>0</v>
      </c>
      <c r="AU293" s="10" t="b">
        <f t="shared" si="621"/>
        <v>0</v>
      </c>
      <c r="AV293" s="10" t="b">
        <f t="shared" si="621"/>
        <v>0</v>
      </c>
      <c r="AW293" s="10" t="b">
        <f t="shared" si="621"/>
        <v>0</v>
      </c>
      <c r="AX293" s="10" t="b">
        <f t="shared" si="621"/>
        <v>0</v>
      </c>
      <c r="AY293" s="10" t="b">
        <f t="shared" si="621"/>
        <v>0</v>
      </c>
      <c r="AZ293" s="10" t="b">
        <f t="shared" si="621"/>
        <v>0</v>
      </c>
      <c r="BA293" s="10" t="b">
        <f t="shared" si="621"/>
        <v>0</v>
      </c>
      <c r="BB293" s="10" t="b">
        <f t="shared" si="621"/>
        <v>0</v>
      </c>
      <c r="BC293" s="10" t="b">
        <f t="shared" si="621"/>
        <v>0</v>
      </c>
      <c r="BD293" s="10" t="b">
        <f t="shared" si="621"/>
        <v>0</v>
      </c>
      <c r="BE293" s="10" t="b">
        <f t="shared" si="621"/>
        <v>0</v>
      </c>
      <c r="BF293" s="10" t="b">
        <f t="shared" ref="BF293:CH293" si="622">IF(AND(BF$216&gt;MIN($AU115:$AU116), BF$216&lt;MAX($AU115:$AU116)),IF((($AT116-$AT115)/($AU116-$AU115)*(BF$216-$AU115)+$AT115)&lt;BF$215,TRUE,FALSE))</f>
        <v>0</v>
      </c>
      <c r="BG293" s="10" t="b">
        <f t="shared" si="622"/>
        <v>0</v>
      </c>
      <c r="BH293" s="10" t="b">
        <f t="shared" si="622"/>
        <v>0</v>
      </c>
      <c r="BI293" s="10" t="b">
        <f t="shared" si="622"/>
        <v>0</v>
      </c>
      <c r="BJ293" s="10" t="b">
        <f t="shared" si="622"/>
        <v>0</v>
      </c>
      <c r="BK293" s="10" t="b">
        <f t="shared" si="622"/>
        <v>0</v>
      </c>
      <c r="BL293" s="10" t="b">
        <f t="shared" si="622"/>
        <v>0</v>
      </c>
      <c r="BM293" s="10" t="b">
        <f t="shared" si="622"/>
        <v>0</v>
      </c>
      <c r="BN293" s="10" t="b">
        <f t="shared" si="622"/>
        <v>0</v>
      </c>
      <c r="BO293" s="10" t="b">
        <f t="shared" si="622"/>
        <v>0</v>
      </c>
      <c r="BP293" s="10" t="b">
        <f t="shared" si="622"/>
        <v>0</v>
      </c>
      <c r="BQ293" s="10" t="b">
        <f t="shared" si="622"/>
        <v>0</v>
      </c>
      <c r="BR293" s="10" t="b">
        <f t="shared" si="622"/>
        <v>0</v>
      </c>
      <c r="BS293" s="10" t="b">
        <f t="shared" si="622"/>
        <v>0</v>
      </c>
      <c r="BT293" s="10" t="b">
        <f t="shared" si="622"/>
        <v>0</v>
      </c>
      <c r="BU293" s="10" t="b">
        <f t="shared" si="622"/>
        <v>0</v>
      </c>
      <c r="BV293" s="10" t="b">
        <f t="shared" si="622"/>
        <v>0</v>
      </c>
      <c r="BW293" s="10" t="b">
        <f t="shared" si="622"/>
        <v>0</v>
      </c>
      <c r="BX293" s="10" t="b">
        <f t="shared" si="622"/>
        <v>0</v>
      </c>
      <c r="BY293" s="10" t="b">
        <f t="shared" si="622"/>
        <v>0</v>
      </c>
      <c r="BZ293" s="10" t="b">
        <f t="shared" si="622"/>
        <v>0</v>
      </c>
      <c r="CA293" s="10" t="b">
        <f t="shared" si="622"/>
        <v>0</v>
      </c>
      <c r="CB293" s="10" t="b">
        <f t="shared" si="622"/>
        <v>0</v>
      </c>
      <c r="CC293" s="10" t="b">
        <f t="shared" si="622"/>
        <v>0</v>
      </c>
      <c r="CD293" s="10" t="b">
        <f t="shared" si="622"/>
        <v>0</v>
      </c>
      <c r="CE293" s="10" t="b">
        <f t="shared" si="622"/>
        <v>0</v>
      </c>
      <c r="CF293" s="10" t="b">
        <f t="shared" si="622"/>
        <v>0</v>
      </c>
      <c r="CG293" s="10" t="b">
        <f t="shared" si="622"/>
        <v>0</v>
      </c>
      <c r="CH293" s="10" t="b">
        <f t="shared" si="622"/>
        <v>0</v>
      </c>
      <c r="CI293" s="1">
        <f t="shared" si="570"/>
        <v>116</v>
      </c>
      <c r="CJ293" s="1">
        <f t="shared" si="571"/>
        <v>1</v>
      </c>
      <c r="CL293" s="10" t="b">
        <f t="shared" ref="CL293:DN293" si="623">IF(AND(CL$216&gt;MIN($AU115:$AU116), CL$216&lt;MAX($AU115:$AU116)),IF((($AT116-$AT115)/($AU116-$AU115)*(CL$216-$AU115)+$AT115)&lt;CL$215,TRUE,FALSE))</f>
        <v>0</v>
      </c>
      <c r="CM293" s="10" t="b">
        <f t="shared" si="623"/>
        <v>0</v>
      </c>
      <c r="CN293" s="10" t="b">
        <f t="shared" si="623"/>
        <v>0</v>
      </c>
      <c r="CO293" s="10" t="b">
        <f t="shared" si="623"/>
        <v>0</v>
      </c>
      <c r="CP293" s="10" t="b">
        <f t="shared" si="623"/>
        <v>0</v>
      </c>
      <c r="CQ293" s="10" t="b">
        <f t="shared" si="623"/>
        <v>0</v>
      </c>
      <c r="CR293" s="10" t="b">
        <f t="shared" si="623"/>
        <v>0</v>
      </c>
      <c r="CS293" s="10" t="b">
        <f t="shared" si="623"/>
        <v>0</v>
      </c>
      <c r="CT293" s="10" t="b">
        <f t="shared" si="623"/>
        <v>0</v>
      </c>
      <c r="CU293" s="10" t="b">
        <f t="shared" si="623"/>
        <v>0</v>
      </c>
      <c r="CV293" s="10" t="b">
        <f t="shared" si="623"/>
        <v>0</v>
      </c>
      <c r="CW293" s="10" t="b">
        <f t="shared" si="623"/>
        <v>0</v>
      </c>
      <c r="CX293" s="10" t="b">
        <f t="shared" si="623"/>
        <v>0</v>
      </c>
      <c r="CY293" s="10" t="b">
        <f t="shared" si="623"/>
        <v>0</v>
      </c>
      <c r="CZ293" s="10" t="b">
        <f t="shared" si="623"/>
        <v>0</v>
      </c>
      <c r="DA293" s="10" t="b">
        <f t="shared" si="623"/>
        <v>0</v>
      </c>
      <c r="DB293" s="10" t="b">
        <f t="shared" si="623"/>
        <v>0</v>
      </c>
      <c r="DC293" s="10" t="b">
        <f t="shared" si="623"/>
        <v>0</v>
      </c>
      <c r="DD293" s="10" t="b">
        <f t="shared" si="623"/>
        <v>0</v>
      </c>
      <c r="DE293" s="10" t="b">
        <f t="shared" si="623"/>
        <v>0</v>
      </c>
      <c r="DF293" s="10" t="b">
        <f t="shared" si="623"/>
        <v>0</v>
      </c>
      <c r="DG293" s="10" t="b">
        <f t="shared" si="623"/>
        <v>0</v>
      </c>
      <c r="DH293" s="10" t="b">
        <f t="shared" si="623"/>
        <v>0</v>
      </c>
      <c r="DI293" s="10" t="b">
        <f t="shared" si="623"/>
        <v>0</v>
      </c>
      <c r="DJ293" s="10" t="b">
        <f t="shared" si="623"/>
        <v>0</v>
      </c>
      <c r="DK293" s="10" t="b">
        <f t="shared" si="623"/>
        <v>0</v>
      </c>
      <c r="DL293" s="10" t="b">
        <f t="shared" si="623"/>
        <v>0</v>
      </c>
      <c r="DM293" s="10" t="b">
        <f t="shared" si="623"/>
        <v>0</v>
      </c>
      <c r="DN293" s="10" t="b">
        <f t="shared" si="623"/>
        <v>0</v>
      </c>
      <c r="DR293" s="10" t="b">
        <f t="shared" ref="DR293:EL293" si="624">IF(AND(DR$216&gt;MIN($AY115:$AY116), DR$216&lt;MAX($AY115:$AY116)),IF((($AX116-$AX115)/($AY116-$AY115)*(DR$216-$AY115)+$AX115)&lt;DR$215,TRUE,FALSE))</f>
        <v>0</v>
      </c>
      <c r="DS293" s="10" t="b">
        <f t="shared" si="624"/>
        <v>0</v>
      </c>
      <c r="DT293" s="10" t="b">
        <f t="shared" si="624"/>
        <v>0</v>
      </c>
      <c r="DU293" s="10" t="b">
        <f t="shared" si="624"/>
        <v>0</v>
      </c>
      <c r="DV293" s="10" t="b">
        <f t="shared" si="624"/>
        <v>0</v>
      </c>
      <c r="DW293" s="10" t="b">
        <f t="shared" si="624"/>
        <v>0</v>
      </c>
      <c r="DX293" s="10" t="b">
        <f t="shared" si="624"/>
        <v>0</v>
      </c>
      <c r="DY293" s="10" t="b">
        <f t="shared" si="624"/>
        <v>0</v>
      </c>
      <c r="DZ293" s="10" t="b">
        <f t="shared" si="624"/>
        <v>0</v>
      </c>
      <c r="EA293" s="10" t="b">
        <f t="shared" si="624"/>
        <v>0</v>
      </c>
      <c r="EB293" s="10" t="b">
        <f t="shared" si="624"/>
        <v>0</v>
      </c>
      <c r="EC293" s="10" t="b">
        <f t="shared" si="624"/>
        <v>0</v>
      </c>
      <c r="ED293" s="10" t="b">
        <f t="shared" si="624"/>
        <v>0</v>
      </c>
      <c r="EE293" s="10" t="b">
        <f t="shared" si="624"/>
        <v>0</v>
      </c>
      <c r="EF293" s="10" t="b">
        <f t="shared" si="624"/>
        <v>0</v>
      </c>
      <c r="EG293" s="10" t="b">
        <f t="shared" si="624"/>
        <v>0</v>
      </c>
      <c r="EH293" s="10" t="b">
        <f t="shared" si="624"/>
        <v>0</v>
      </c>
      <c r="EI293" s="10" t="b">
        <f t="shared" si="624"/>
        <v>0</v>
      </c>
      <c r="EJ293" s="10" t="b">
        <f t="shared" si="624"/>
        <v>0</v>
      </c>
      <c r="EK293" s="10" t="b">
        <f t="shared" si="624"/>
        <v>0</v>
      </c>
      <c r="EL293" s="10" t="b">
        <f t="shared" si="624"/>
        <v>0</v>
      </c>
      <c r="EM293" s="10" t="b">
        <f t="shared" si="599"/>
        <v>0</v>
      </c>
      <c r="EN293" s="10" t="b">
        <f t="shared" si="599"/>
        <v>0</v>
      </c>
      <c r="EO293" s="10" t="b">
        <f t="shared" si="599"/>
        <v>0</v>
      </c>
      <c r="EP293" s="10" t="b">
        <f t="shared" si="599"/>
        <v>0</v>
      </c>
      <c r="EQ293" s="10" t="b">
        <f t="shared" si="599"/>
        <v>0</v>
      </c>
    </row>
    <row r="294" spans="2:147" hidden="1" x14ac:dyDescent="0.3">
      <c r="B294" s="49"/>
      <c r="C294" s="49"/>
      <c r="D294" s="49"/>
      <c r="E294" s="49"/>
      <c r="F294" s="49"/>
      <c r="G294" s="49"/>
      <c r="H294" s="49"/>
      <c r="I294" s="49"/>
      <c r="J294" s="1">
        <v>77</v>
      </c>
      <c r="K294" s="10" t="b">
        <f t="shared" si="566"/>
        <v>0</v>
      </c>
      <c r="L294" s="10" t="b">
        <f t="shared" ref="L294:Y294" si="625">IF($AT116&gt;L$215,IF($AU116&lt;L$216,IF($AU117&gt;L$216,TRUE,FALSE),IF($AU117&lt;L$216,TRUE,FALSE)),FALSE)</f>
        <v>0</v>
      </c>
      <c r="M294" s="10" t="b">
        <f t="shared" si="625"/>
        <v>0</v>
      </c>
      <c r="N294" s="10" t="b">
        <f t="shared" si="625"/>
        <v>0</v>
      </c>
      <c r="O294" s="10" t="b">
        <f t="shared" si="625"/>
        <v>0</v>
      </c>
      <c r="P294" s="10" t="b">
        <f t="shared" si="625"/>
        <v>0</v>
      </c>
      <c r="Q294" s="10" t="b">
        <f t="shared" si="625"/>
        <v>0</v>
      </c>
      <c r="R294" s="10" t="b">
        <f t="shared" si="625"/>
        <v>0</v>
      </c>
      <c r="S294" s="10" t="b">
        <f t="shared" si="625"/>
        <v>0</v>
      </c>
      <c r="T294" s="10" t="b">
        <f t="shared" si="625"/>
        <v>0</v>
      </c>
      <c r="U294" s="10" t="b">
        <f t="shared" si="625"/>
        <v>0</v>
      </c>
      <c r="V294" s="10" t="b">
        <f t="shared" si="625"/>
        <v>0</v>
      </c>
      <c r="W294" s="10" t="b">
        <f t="shared" si="625"/>
        <v>0</v>
      </c>
      <c r="X294" s="10" t="b">
        <f t="shared" si="625"/>
        <v>0</v>
      </c>
      <c r="Y294" s="10" t="b">
        <f t="shared" si="625"/>
        <v>0</v>
      </c>
      <c r="Z294" s="10" t="b">
        <f t="shared" ref="Z294:BE294" si="626">IF(AND(Z$216&gt;MIN($AU116:$AU117), Z$216&lt;MAX($AU116:$AU117)),IF((($AT117-$AT116)/($AU117-$AU116)*(Z$216-$AU116)+$AT116)&lt;Z$215,TRUE,FALSE))</f>
        <v>0</v>
      </c>
      <c r="AA294" s="10" t="b">
        <f t="shared" si="626"/>
        <v>0</v>
      </c>
      <c r="AB294" s="10" t="b">
        <f t="shared" si="626"/>
        <v>0</v>
      </c>
      <c r="AC294" s="10" t="b">
        <f t="shared" si="626"/>
        <v>0</v>
      </c>
      <c r="AD294" s="10" t="b">
        <f t="shared" si="626"/>
        <v>0</v>
      </c>
      <c r="AE294" s="10" t="b">
        <f t="shared" si="626"/>
        <v>0</v>
      </c>
      <c r="AF294" s="10" t="b">
        <f t="shared" si="626"/>
        <v>0</v>
      </c>
      <c r="AG294" s="10" t="b">
        <f t="shared" si="626"/>
        <v>0</v>
      </c>
      <c r="AH294" s="10" t="b">
        <f t="shared" si="626"/>
        <v>0</v>
      </c>
      <c r="AI294" s="10" t="b">
        <f t="shared" si="626"/>
        <v>0</v>
      </c>
      <c r="AJ294" s="10" t="b">
        <f t="shared" si="626"/>
        <v>0</v>
      </c>
      <c r="AK294" s="10" t="b">
        <f t="shared" si="626"/>
        <v>0</v>
      </c>
      <c r="AL294" s="10" t="b">
        <f t="shared" si="626"/>
        <v>0</v>
      </c>
      <c r="AM294" s="10" t="b">
        <f t="shared" si="626"/>
        <v>0</v>
      </c>
      <c r="AN294" s="10" t="b">
        <f t="shared" si="626"/>
        <v>0</v>
      </c>
      <c r="AO294" s="10" t="b">
        <f t="shared" si="626"/>
        <v>0</v>
      </c>
      <c r="AP294" s="10" t="b">
        <f t="shared" si="626"/>
        <v>0</v>
      </c>
      <c r="AQ294" s="10" t="b">
        <f t="shared" si="626"/>
        <v>0</v>
      </c>
      <c r="AR294" s="10" t="b">
        <f t="shared" si="626"/>
        <v>0</v>
      </c>
      <c r="AS294" s="10" t="b">
        <f t="shared" si="626"/>
        <v>0</v>
      </c>
      <c r="AT294" s="10" t="b">
        <f t="shared" si="626"/>
        <v>0</v>
      </c>
      <c r="AU294" s="10" t="b">
        <f t="shared" si="626"/>
        <v>0</v>
      </c>
      <c r="AV294" s="10" t="b">
        <f t="shared" si="626"/>
        <v>0</v>
      </c>
      <c r="AW294" s="10" t="b">
        <f t="shared" si="626"/>
        <v>0</v>
      </c>
      <c r="AX294" s="10" t="b">
        <f t="shared" si="626"/>
        <v>0</v>
      </c>
      <c r="AY294" s="10" t="b">
        <f t="shared" si="626"/>
        <v>0</v>
      </c>
      <c r="AZ294" s="10" t="b">
        <f t="shared" si="626"/>
        <v>0</v>
      </c>
      <c r="BA294" s="10" t="b">
        <f t="shared" si="626"/>
        <v>0</v>
      </c>
      <c r="BB294" s="10" t="b">
        <f t="shared" si="626"/>
        <v>0</v>
      </c>
      <c r="BC294" s="10" t="b">
        <f t="shared" si="626"/>
        <v>0</v>
      </c>
      <c r="BD294" s="10" t="b">
        <f t="shared" si="626"/>
        <v>0</v>
      </c>
      <c r="BE294" s="10" t="b">
        <f t="shared" si="626"/>
        <v>0</v>
      </c>
      <c r="BF294" s="10" t="b">
        <f t="shared" ref="BF294:CH294" si="627">IF(AND(BF$216&gt;MIN($AU116:$AU117), BF$216&lt;MAX($AU116:$AU117)),IF((($AT117-$AT116)/($AU117-$AU116)*(BF$216-$AU116)+$AT116)&lt;BF$215,TRUE,FALSE))</f>
        <v>0</v>
      </c>
      <c r="BG294" s="10" t="b">
        <f t="shared" si="627"/>
        <v>0</v>
      </c>
      <c r="BH294" s="10" t="b">
        <f t="shared" si="627"/>
        <v>0</v>
      </c>
      <c r="BI294" s="10" t="b">
        <f t="shared" si="627"/>
        <v>0</v>
      </c>
      <c r="BJ294" s="10" t="b">
        <f t="shared" si="627"/>
        <v>0</v>
      </c>
      <c r="BK294" s="10" t="b">
        <f t="shared" si="627"/>
        <v>0</v>
      </c>
      <c r="BL294" s="10" t="b">
        <f t="shared" si="627"/>
        <v>0</v>
      </c>
      <c r="BM294" s="10" t="b">
        <f t="shared" si="627"/>
        <v>0</v>
      </c>
      <c r="BN294" s="10" t="b">
        <f t="shared" si="627"/>
        <v>0</v>
      </c>
      <c r="BO294" s="10" t="b">
        <f t="shared" si="627"/>
        <v>0</v>
      </c>
      <c r="BP294" s="10" t="b">
        <f t="shared" si="627"/>
        <v>0</v>
      </c>
      <c r="BQ294" s="10" t="b">
        <f t="shared" si="627"/>
        <v>0</v>
      </c>
      <c r="BR294" s="10" t="b">
        <f t="shared" si="627"/>
        <v>0</v>
      </c>
      <c r="BS294" s="10" t="b">
        <f t="shared" si="627"/>
        <v>0</v>
      </c>
      <c r="BT294" s="10" t="b">
        <f t="shared" si="627"/>
        <v>0</v>
      </c>
      <c r="BU294" s="10" t="b">
        <f t="shared" si="627"/>
        <v>0</v>
      </c>
      <c r="BV294" s="10" t="b">
        <f t="shared" si="627"/>
        <v>0</v>
      </c>
      <c r="BW294" s="10" t="b">
        <f t="shared" si="627"/>
        <v>0</v>
      </c>
      <c r="BX294" s="10" t="b">
        <f t="shared" si="627"/>
        <v>0</v>
      </c>
      <c r="BY294" s="10" t="b">
        <f t="shared" si="627"/>
        <v>0</v>
      </c>
      <c r="BZ294" s="10" t="b">
        <f t="shared" si="627"/>
        <v>0</v>
      </c>
      <c r="CA294" s="10" t="b">
        <f t="shared" si="627"/>
        <v>0</v>
      </c>
      <c r="CB294" s="10" t="b">
        <f t="shared" si="627"/>
        <v>0</v>
      </c>
      <c r="CC294" s="10" t="b">
        <f t="shared" si="627"/>
        <v>0</v>
      </c>
      <c r="CD294" s="10" t="b">
        <f t="shared" si="627"/>
        <v>0</v>
      </c>
      <c r="CE294" s="10" t="b">
        <f t="shared" si="627"/>
        <v>0</v>
      </c>
      <c r="CF294" s="10" t="b">
        <f t="shared" si="627"/>
        <v>0</v>
      </c>
      <c r="CG294" s="10" t="b">
        <f t="shared" si="627"/>
        <v>0</v>
      </c>
      <c r="CH294" s="10" t="b">
        <f t="shared" si="627"/>
        <v>0</v>
      </c>
      <c r="CL294" s="10" t="b">
        <f t="shared" ref="CL294:DN294" si="628">IF(AND(CL$216&gt;MIN($AU116:$AU117), CL$216&lt;MAX($AU116:$AU117)),IF((($AT117-$AT116)/($AU117-$AU116)*(CL$216-$AU116)+$AT116)&lt;CL$215,TRUE,FALSE))</f>
        <v>0</v>
      </c>
      <c r="CM294" s="10" t="b">
        <f t="shared" si="628"/>
        <v>0</v>
      </c>
      <c r="CN294" s="10" t="b">
        <f t="shared" si="628"/>
        <v>0</v>
      </c>
      <c r="CO294" s="10" t="b">
        <f t="shared" si="628"/>
        <v>0</v>
      </c>
      <c r="CP294" s="10" t="b">
        <f t="shared" si="628"/>
        <v>0</v>
      </c>
      <c r="CQ294" s="10" t="b">
        <f t="shared" si="628"/>
        <v>0</v>
      </c>
      <c r="CR294" s="10" t="b">
        <f t="shared" si="628"/>
        <v>0</v>
      </c>
      <c r="CS294" s="10" t="b">
        <f t="shared" si="628"/>
        <v>0</v>
      </c>
      <c r="CT294" s="10" t="b">
        <f t="shared" si="628"/>
        <v>0</v>
      </c>
      <c r="CU294" s="10" t="b">
        <f t="shared" si="628"/>
        <v>0</v>
      </c>
      <c r="CV294" s="10" t="b">
        <f t="shared" si="628"/>
        <v>0</v>
      </c>
      <c r="CW294" s="10" t="b">
        <f t="shared" si="628"/>
        <v>0</v>
      </c>
      <c r="CX294" s="10" t="b">
        <f t="shared" si="628"/>
        <v>0</v>
      </c>
      <c r="CY294" s="10" t="b">
        <f t="shared" si="628"/>
        <v>0</v>
      </c>
      <c r="CZ294" s="10" t="b">
        <f t="shared" si="628"/>
        <v>0</v>
      </c>
      <c r="DA294" s="10" t="b">
        <f t="shared" si="628"/>
        <v>0</v>
      </c>
      <c r="DB294" s="10" t="b">
        <f t="shared" si="628"/>
        <v>0</v>
      </c>
      <c r="DC294" s="10" t="b">
        <f t="shared" si="628"/>
        <v>0</v>
      </c>
      <c r="DD294" s="10" t="b">
        <f t="shared" si="628"/>
        <v>0</v>
      </c>
      <c r="DE294" s="10" t="b">
        <f t="shared" si="628"/>
        <v>0</v>
      </c>
      <c r="DF294" s="10" t="b">
        <f t="shared" si="628"/>
        <v>0</v>
      </c>
      <c r="DG294" s="10" t="b">
        <f t="shared" si="628"/>
        <v>0</v>
      </c>
      <c r="DH294" s="10" t="b">
        <f t="shared" si="628"/>
        <v>0</v>
      </c>
      <c r="DI294" s="10" t="b">
        <f t="shared" si="628"/>
        <v>0</v>
      </c>
      <c r="DJ294" s="10" t="b">
        <f t="shared" si="628"/>
        <v>0</v>
      </c>
      <c r="DK294" s="10" t="b">
        <f t="shared" si="628"/>
        <v>0</v>
      </c>
      <c r="DL294" s="10" t="b">
        <f t="shared" si="628"/>
        <v>0</v>
      </c>
      <c r="DM294" s="10" t="b">
        <f t="shared" si="628"/>
        <v>0</v>
      </c>
      <c r="DN294" s="10" t="b">
        <f t="shared" si="628"/>
        <v>0</v>
      </c>
      <c r="DR294" s="10" t="b">
        <f t="shared" ref="DR294:EL294" si="629">IF(AND(DR$216&gt;MIN($AY116:$AY117), DR$216&lt;MAX($AY116:$AY117)),IF((($AX117-$AX116)/($AY117-$AY116)*(DR$216-$AY116)+$AX116)&lt;DR$215,TRUE,FALSE))</f>
        <v>0</v>
      </c>
      <c r="DS294" s="10" t="b">
        <f t="shared" si="629"/>
        <v>0</v>
      </c>
      <c r="DT294" s="10" t="b">
        <f t="shared" si="629"/>
        <v>0</v>
      </c>
      <c r="DU294" s="10" t="b">
        <f t="shared" si="629"/>
        <v>0</v>
      </c>
      <c r="DV294" s="10" t="b">
        <f t="shared" si="629"/>
        <v>0</v>
      </c>
      <c r="DW294" s="10" t="b">
        <f t="shared" si="629"/>
        <v>0</v>
      </c>
      <c r="DX294" s="10" t="b">
        <f t="shared" si="629"/>
        <v>0</v>
      </c>
      <c r="DY294" s="10" t="b">
        <f t="shared" si="629"/>
        <v>0</v>
      </c>
      <c r="DZ294" s="10" t="b">
        <f t="shared" si="629"/>
        <v>0</v>
      </c>
      <c r="EA294" s="10" t="b">
        <f t="shared" si="629"/>
        <v>0</v>
      </c>
      <c r="EB294" s="10" t="b">
        <f t="shared" si="629"/>
        <v>0</v>
      </c>
      <c r="EC294" s="10" t="b">
        <f t="shared" si="629"/>
        <v>0</v>
      </c>
      <c r="ED294" s="10" t="b">
        <f t="shared" si="629"/>
        <v>0</v>
      </c>
      <c r="EE294" s="10" t="b">
        <f t="shared" si="629"/>
        <v>0</v>
      </c>
      <c r="EF294" s="10" t="b">
        <f t="shared" si="629"/>
        <v>0</v>
      </c>
      <c r="EG294" s="10" t="b">
        <f t="shared" si="629"/>
        <v>0</v>
      </c>
      <c r="EH294" s="10" t="b">
        <f t="shared" si="629"/>
        <v>0</v>
      </c>
      <c r="EI294" s="10" t="b">
        <f t="shared" si="629"/>
        <v>0</v>
      </c>
      <c r="EJ294" s="10" t="b">
        <f t="shared" si="629"/>
        <v>0</v>
      </c>
      <c r="EK294" s="10" t="b">
        <f t="shared" si="629"/>
        <v>0</v>
      </c>
      <c r="EL294" s="10" t="b">
        <f t="shared" si="629"/>
        <v>0</v>
      </c>
      <c r="EM294" s="10" t="b">
        <f t="shared" si="599"/>
        <v>0</v>
      </c>
      <c r="EN294" s="10" t="b">
        <f t="shared" si="599"/>
        <v>0</v>
      </c>
      <c r="EO294" s="10" t="b">
        <f t="shared" si="599"/>
        <v>0</v>
      </c>
      <c r="EP294" s="10" t="b">
        <f t="shared" si="599"/>
        <v>0</v>
      </c>
      <c r="EQ294" s="10" t="b">
        <f t="shared" si="599"/>
        <v>0</v>
      </c>
    </row>
    <row r="295" spans="2:147" hidden="1" x14ac:dyDescent="0.3">
      <c r="B295" s="49"/>
      <c r="C295" s="49"/>
      <c r="D295" s="49"/>
      <c r="E295" s="49"/>
      <c r="F295" s="49"/>
      <c r="G295" s="49"/>
      <c r="H295" s="49"/>
      <c r="I295" s="49"/>
      <c r="J295" s="1">
        <v>78</v>
      </c>
      <c r="K295" s="10" t="b">
        <f t="shared" si="566"/>
        <v>0</v>
      </c>
      <c r="L295" s="10" t="b">
        <f t="shared" ref="L295:Y295" si="630">IF($AT117&gt;L$215,IF($AU117&lt;L$216,IF($AU118&gt;L$216,TRUE,FALSE),IF($AU118&lt;L$216,TRUE,FALSE)),FALSE)</f>
        <v>0</v>
      </c>
      <c r="M295" s="10" t="b">
        <f t="shared" si="630"/>
        <v>0</v>
      </c>
      <c r="N295" s="10" t="b">
        <f t="shared" si="630"/>
        <v>0</v>
      </c>
      <c r="O295" s="10" t="b">
        <f t="shared" si="630"/>
        <v>0</v>
      </c>
      <c r="P295" s="10" t="b">
        <f t="shared" si="630"/>
        <v>0</v>
      </c>
      <c r="Q295" s="10" t="b">
        <f t="shared" si="630"/>
        <v>0</v>
      </c>
      <c r="R295" s="10" t="b">
        <f t="shared" si="630"/>
        <v>0</v>
      </c>
      <c r="S295" s="10" t="b">
        <f t="shared" si="630"/>
        <v>0</v>
      </c>
      <c r="T295" s="10" t="b">
        <f t="shared" si="630"/>
        <v>0</v>
      </c>
      <c r="U295" s="10" t="b">
        <f t="shared" si="630"/>
        <v>0</v>
      </c>
      <c r="V295" s="10" t="b">
        <f t="shared" si="630"/>
        <v>0</v>
      </c>
      <c r="W295" s="10" t="b">
        <f t="shared" si="630"/>
        <v>0</v>
      </c>
      <c r="X295" s="10" t="b">
        <f t="shared" si="630"/>
        <v>0</v>
      </c>
      <c r="Y295" s="10" t="b">
        <f t="shared" si="630"/>
        <v>0</v>
      </c>
      <c r="Z295" s="10" t="b">
        <f t="shared" ref="Z295:BE295" si="631">IF(AND(Z$216&gt;MIN($AU117:$AU118), Z$216&lt;MAX($AU117:$AU118)),IF((($AT118-$AT117)/($AU118-$AU117)*(Z$216-$AU117)+$AT117)&lt;Z$215,TRUE,FALSE))</f>
        <v>0</v>
      </c>
      <c r="AA295" s="10" t="b">
        <f t="shared" si="631"/>
        <v>0</v>
      </c>
      <c r="AB295" s="10" t="b">
        <f t="shared" si="631"/>
        <v>0</v>
      </c>
      <c r="AC295" s="10" t="b">
        <f t="shared" si="631"/>
        <v>0</v>
      </c>
      <c r="AD295" s="10" t="b">
        <f t="shared" si="631"/>
        <v>0</v>
      </c>
      <c r="AE295" s="10" t="b">
        <f t="shared" si="631"/>
        <v>0</v>
      </c>
      <c r="AF295" s="10" t="b">
        <f t="shared" si="631"/>
        <v>0</v>
      </c>
      <c r="AG295" s="10" t="b">
        <f t="shared" si="631"/>
        <v>0</v>
      </c>
      <c r="AH295" s="10" t="b">
        <f t="shared" si="631"/>
        <v>0</v>
      </c>
      <c r="AI295" s="10" t="b">
        <f t="shared" si="631"/>
        <v>0</v>
      </c>
      <c r="AJ295" s="10" t="b">
        <f t="shared" si="631"/>
        <v>0</v>
      </c>
      <c r="AK295" s="10" t="b">
        <f t="shared" si="631"/>
        <v>0</v>
      </c>
      <c r="AL295" s="10" t="b">
        <f t="shared" si="631"/>
        <v>0</v>
      </c>
      <c r="AM295" s="10" t="b">
        <f t="shared" si="631"/>
        <v>0</v>
      </c>
      <c r="AN295" s="10" t="b">
        <f t="shared" si="631"/>
        <v>0</v>
      </c>
      <c r="AO295" s="10" t="b">
        <f t="shared" si="631"/>
        <v>0</v>
      </c>
      <c r="AP295" s="10" t="b">
        <f t="shared" si="631"/>
        <v>0</v>
      </c>
      <c r="AQ295" s="10" t="b">
        <f t="shared" si="631"/>
        <v>0</v>
      </c>
      <c r="AR295" s="10" t="b">
        <f t="shared" si="631"/>
        <v>0</v>
      </c>
      <c r="AS295" s="10" t="b">
        <f t="shared" si="631"/>
        <v>0</v>
      </c>
      <c r="AT295" s="10" t="b">
        <f t="shared" si="631"/>
        <v>0</v>
      </c>
      <c r="AU295" s="10" t="b">
        <f t="shared" si="631"/>
        <v>0</v>
      </c>
      <c r="AV295" s="10" t="b">
        <f t="shared" si="631"/>
        <v>0</v>
      </c>
      <c r="AW295" s="10" t="b">
        <f t="shared" si="631"/>
        <v>0</v>
      </c>
      <c r="AX295" s="10" t="b">
        <f t="shared" si="631"/>
        <v>0</v>
      </c>
      <c r="AY295" s="10" t="b">
        <f t="shared" si="631"/>
        <v>0</v>
      </c>
      <c r="AZ295" s="10" t="b">
        <f t="shared" si="631"/>
        <v>0</v>
      </c>
      <c r="BA295" s="10" t="b">
        <f t="shared" si="631"/>
        <v>0</v>
      </c>
      <c r="BB295" s="10" t="b">
        <f t="shared" si="631"/>
        <v>0</v>
      </c>
      <c r="BC295" s="10" t="b">
        <f t="shared" si="631"/>
        <v>0</v>
      </c>
      <c r="BD295" s="10" t="b">
        <f t="shared" si="631"/>
        <v>0</v>
      </c>
      <c r="BE295" s="10" t="b">
        <f t="shared" si="631"/>
        <v>0</v>
      </c>
      <c r="BF295" s="10" t="b">
        <f t="shared" ref="BF295:CH295" si="632">IF(AND(BF$216&gt;MIN($AU117:$AU118), BF$216&lt;MAX($AU117:$AU118)),IF((($AT118-$AT117)/($AU118-$AU117)*(BF$216-$AU117)+$AT117)&lt;BF$215,TRUE,FALSE))</f>
        <v>0</v>
      </c>
      <c r="BG295" s="10" t="b">
        <f t="shared" si="632"/>
        <v>0</v>
      </c>
      <c r="BH295" s="10" t="b">
        <f t="shared" si="632"/>
        <v>0</v>
      </c>
      <c r="BI295" s="10" t="b">
        <f t="shared" si="632"/>
        <v>0</v>
      </c>
      <c r="BJ295" s="10" t="b">
        <f t="shared" si="632"/>
        <v>0</v>
      </c>
      <c r="BK295" s="10" t="b">
        <f t="shared" si="632"/>
        <v>0</v>
      </c>
      <c r="BL295" s="10" t="b">
        <f t="shared" si="632"/>
        <v>0</v>
      </c>
      <c r="BM295" s="10" t="b">
        <f t="shared" si="632"/>
        <v>0</v>
      </c>
      <c r="BN295" s="10" t="b">
        <f t="shared" si="632"/>
        <v>0</v>
      </c>
      <c r="BO295" s="10" t="b">
        <f t="shared" si="632"/>
        <v>0</v>
      </c>
      <c r="BP295" s="10" t="b">
        <f t="shared" si="632"/>
        <v>0</v>
      </c>
      <c r="BQ295" s="10" t="b">
        <f t="shared" si="632"/>
        <v>0</v>
      </c>
      <c r="BR295" s="10" t="b">
        <f t="shared" si="632"/>
        <v>0</v>
      </c>
      <c r="BS295" s="10" t="b">
        <f t="shared" si="632"/>
        <v>0</v>
      </c>
      <c r="BT295" s="10" t="b">
        <f t="shared" si="632"/>
        <v>0</v>
      </c>
      <c r="BU295" s="10" t="b">
        <f t="shared" si="632"/>
        <v>0</v>
      </c>
      <c r="BV295" s="10" t="b">
        <f t="shared" si="632"/>
        <v>0</v>
      </c>
      <c r="BW295" s="10" t="b">
        <f t="shared" si="632"/>
        <v>0</v>
      </c>
      <c r="BX295" s="10" t="b">
        <f t="shared" si="632"/>
        <v>0</v>
      </c>
      <c r="BY295" s="10" t="b">
        <f t="shared" si="632"/>
        <v>0</v>
      </c>
      <c r="BZ295" s="10" t="b">
        <f t="shared" si="632"/>
        <v>0</v>
      </c>
      <c r="CA295" s="10" t="b">
        <f t="shared" si="632"/>
        <v>0</v>
      </c>
      <c r="CB295" s="10" t="b">
        <f t="shared" si="632"/>
        <v>0</v>
      </c>
      <c r="CC295" s="10" t="b">
        <f t="shared" si="632"/>
        <v>0</v>
      </c>
      <c r="CD295" s="10" t="b">
        <f t="shared" si="632"/>
        <v>0</v>
      </c>
      <c r="CE295" s="10" t="b">
        <f t="shared" si="632"/>
        <v>0</v>
      </c>
      <c r="CF295" s="10" t="b">
        <f t="shared" si="632"/>
        <v>0</v>
      </c>
      <c r="CG295" s="10" t="b">
        <f t="shared" si="632"/>
        <v>0</v>
      </c>
      <c r="CH295" s="10" t="b">
        <f t="shared" si="632"/>
        <v>0</v>
      </c>
      <c r="CL295" s="10" t="b">
        <f t="shared" ref="CL295:DN295" si="633">IF(AND(CL$216&gt;MIN($AU117:$AU118), CL$216&lt;MAX($AU117:$AU118)),IF((($AT118-$AT117)/($AU118-$AU117)*(CL$216-$AU117)+$AT117)&lt;CL$215,TRUE,FALSE))</f>
        <v>0</v>
      </c>
      <c r="CM295" s="10" t="b">
        <f t="shared" si="633"/>
        <v>0</v>
      </c>
      <c r="CN295" s="10" t="b">
        <f t="shared" si="633"/>
        <v>0</v>
      </c>
      <c r="CO295" s="10" t="b">
        <f t="shared" si="633"/>
        <v>0</v>
      </c>
      <c r="CP295" s="10" t="b">
        <f t="shared" si="633"/>
        <v>0</v>
      </c>
      <c r="CQ295" s="10" t="b">
        <f t="shared" si="633"/>
        <v>0</v>
      </c>
      <c r="CR295" s="10" t="b">
        <f t="shared" si="633"/>
        <v>0</v>
      </c>
      <c r="CS295" s="10" t="b">
        <f t="shared" si="633"/>
        <v>0</v>
      </c>
      <c r="CT295" s="10" t="b">
        <f t="shared" si="633"/>
        <v>0</v>
      </c>
      <c r="CU295" s="10" t="b">
        <f t="shared" si="633"/>
        <v>0</v>
      </c>
      <c r="CV295" s="10" t="b">
        <f t="shared" si="633"/>
        <v>0</v>
      </c>
      <c r="CW295" s="10" t="b">
        <f t="shared" si="633"/>
        <v>0</v>
      </c>
      <c r="CX295" s="10" t="b">
        <f t="shared" si="633"/>
        <v>0</v>
      </c>
      <c r="CY295" s="10" t="b">
        <f t="shared" si="633"/>
        <v>0</v>
      </c>
      <c r="CZ295" s="10" t="b">
        <f t="shared" si="633"/>
        <v>0</v>
      </c>
      <c r="DA295" s="10" t="b">
        <f t="shared" si="633"/>
        <v>0</v>
      </c>
      <c r="DB295" s="10" t="b">
        <f t="shared" si="633"/>
        <v>0</v>
      </c>
      <c r="DC295" s="10" t="b">
        <f t="shared" si="633"/>
        <v>0</v>
      </c>
      <c r="DD295" s="10" t="b">
        <f t="shared" si="633"/>
        <v>0</v>
      </c>
      <c r="DE295" s="10" t="b">
        <f t="shared" si="633"/>
        <v>0</v>
      </c>
      <c r="DF295" s="10" t="b">
        <f t="shared" si="633"/>
        <v>0</v>
      </c>
      <c r="DG295" s="10" t="b">
        <f t="shared" si="633"/>
        <v>0</v>
      </c>
      <c r="DH295" s="10" t="b">
        <f t="shared" si="633"/>
        <v>0</v>
      </c>
      <c r="DI295" s="10" t="b">
        <f t="shared" si="633"/>
        <v>0</v>
      </c>
      <c r="DJ295" s="10" t="b">
        <f t="shared" si="633"/>
        <v>0</v>
      </c>
      <c r="DK295" s="10" t="b">
        <f t="shared" si="633"/>
        <v>0</v>
      </c>
      <c r="DL295" s="10" t="b">
        <f t="shared" si="633"/>
        <v>0</v>
      </c>
      <c r="DM295" s="10" t="b">
        <f t="shared" si="633"/>
        <v>0</v>
      </c>
      <c r="DN295" s="10" t="b">
        <f t="shared" si="633"/>
        <v>0</v>
      </c>
      <c r="DR295" s="10" t="b">
        <f t="shared" ref="DR295:EL295" si="634">IF(AND(DR$216&gt;MIN($AY117:$AY118), DR$216&lt;MAX($AY117:$AY118)),IF((($AX118-$AX117)/($AY118-$AY117)*(DR$216-$AY117)+$AX117)&lt;DR$215,TRUE,FALSE))</f>
        <v>0</v>
      </c>
      <c r="DS295" s="10" t="b">
        <f t="shared" si="634"/>
        <v>0</v>
      </c>
      <c r="DT295" s="10" t="b">
        <f t="shared" si="634"/>
        <v>0</v>
      </c>
      <c r="DU295" s="10" t="b">
        <f t="shared" si="634"/>
        <v>0</v>
      </c>
      <c r="DV295" s="10" t="b">
        <f t="shared" si="634"/>
        <v>0</v>
      </c>
      <c r="DW295" s="10" t="b">
        <f t="shared" si="634"/>
        <v>0</v>
      </c>
      <c r="DX295" s="10" t="b">
        <f t="shared" si="634"/>
        <v>0</v>
      </c>
      <c r="DY295" s="10" t="b">
        <f t="shared" si="634"/>
        <v>0</v>
      </c>
      <c r="DZ295" s="10" t="b">
        <f t="shared" si="634"/>
        <v>0</v>
      </c>
      <c r="EA295" s="10" t="b">
        <f t="shared" si="634"/>
        <v>0</v>
      </c>
      <c r="EB295" s="10" t="b">
        <f t="shared" si="634"/>
        <v>0</v>
      </c>
      <c r="EC295" s="10" t="b">
        <f t="shared" si="634"/>
        <v>0</v>
      </c>
      <c r="ED295" s="10" t="b">
        <f t="shared" si="634"/>
        <v>0</v>
      </c>
      <c r="EE295" s="10" t="b">
        <f t="shared" si="634"/>
        <v>0</v>
      </c>
      <c r="EF295" s="10" t="b">
        <f t="shared" si="634"/>
        <v>0</v>
      </c>
      <c r="EG295" s="10" t="b">
        <f t="shared" si="634"/>
        <v>0</v>
      </c>
      <c r="EH295" s="10" t="b">
        <f t="shared" si="634"/>
        <v>0</v>
      </c>
      <c r="EI295" s="10" t="b">
        <f t="shared" si="634"/>
        <v>0</v>
      </c>
      <c r="EJ295" s="10" t="b">
        <f t="shared" si="634"/>
        <v>0</v>
      </c>
      <c r="EK295" s="10" t="b">
        <f t="shared" si="634"/>
        <v>0</v>
      </c>
      <c r="EL295" s="10" t="b">
        <f t="shared" si="634"/>
        <v>0</v>
      </c>
      <c r="EM295" s="10" t="b">
        <f t="shared" si="599"/>
        <v>0</v>
      </c>
      <c r="EN295" s="10" t="b">
        <f t="shared" si="599"/>
        <v>0</v>
      </c>
      <c r="EO295" s="10" t="b">
        <f t="shared" si="599"/>
        <v>0</v>
      </c>
      <c r="EP295" s="10" t="b">
        <f t="shared" si="599"/>
        <v>0</v>
      </c>
      <c r="EQ295" s="10" t="b">
        <f t="shared" si="599"/>
        <v>0</v>
      </c>
    </row>
    <row r="296" spans="2:147" hidden="1" x14ac:dyDescent="0.3">
      <c r="B296" s="49"/>
      <c r="C296" s="49"/>
      <c r="D296" s="49"/>
      <c r="E296" s="49"/>
      <c r="F296" s="49"/>
      <c r="G296" s="49"/>
      <c r="H296" s="49"/>
      <c r="I296" s="49"/>
      <c r="J296" s="1">
        <v>79</v>
      </c>
      <c r="K296" s="10" t="b">
        <f t="shared" si="566"/>
        <v>0</v>
      </c>
      <c r="L296" s="10" t="b">
        <f t="shared" ref="L296:Y296" si="635">IF($AT118&gt;L$215,IF($AU118&lt;L$216,IF($AU119&gt;L$216,TRUE,FALSE),IF($AU119&lt;L$216,TRUE,FALSE)),FALSE)</f>
        <v>0</v>
      </c>
      <c r="M296" s="10" t="b">
        <f t="shared" si="635"/>
        <v>0</v>
      </c>
      <c r="N296" s="10" t="b">
        <f t="shared" si="635"/>
        <v>0</v>
      </c>
      <c r="O296" s="10" t="b">
        <f t="shared" si="635"/>
        <v>0</v>
      </c>
      <c r="P296" s="10" t="b">
        <f t="shared" si="635"/>
        <v>0</v>
      </c>
      <c r="Q296" s="10" t="b">
        <f t="shared" si="635"/>
        <v>0</v>
      </c>
      <c r="R296" s="10" t="b">
        <f t="shared" si="635"/>
        <v>0</v>
      </c>
      <c r="S296" s="10" t="b">
        <f t="shared" si="635"/>
        <v>0</v>
      </c>
      <c r="T296" s="10" t="b">
        <f t="shared" si="635"/>
        <v>0</v>
      </c>
      <c r="U296" s="10" t="b">
        <f t="shared" si="635"/>
        <v>0</v>
      </c>
      <c r="V296" s="10" t="b">
        <f t="shared" si="635"/>
        <v>0</v>
      </c>
      <c r="W296" s="10" t="b">
        <f t="shared" si="635"/>
        <v>0</v>
      </c>
      <c r="X296" s="10" t="b">
        <f t="shared" si="635"/>
        <v>0</v>
      </c>
      <c r="Y296" s="10" t="b">
        <f t="shared" si="635"/>
        <v>0</v>
      </c>
      <c r="Z296" s="10" t="b">
        <f t="shared" ref="Z296:BE296" si="636">IF(AND(Z$216&gt;MIN($AU118:$AU119), Z$216&lt;MAX($AU118:$AU119)),IF((($AT119-$AT118)/($AU119-$AU118)*(Z$216-$AU118)+$AT118)&lt;Z$215,TRUE,FALSE))</f>
        <v>0</v>
      </c>
      <c r="AA296" s="10" t="b">
        <f t="shared" si="636"/>
        <v>0</v>
      </c>
      <c r="AB296" s="10" t="b">
        <f t="shared" si="636"/>
        <v>0</v>
      </c>
      <c r="AC296" s="10" t="b">
        <f t="shared" si="636"/>
        <v>0</v>
      </c>
      <c r="AD296" s="10" t="b">
        <f t="shared" si="636"/>
        <v>0</v>
      </c>
      <c r="AE296" s="10" t="b">
        <f t="shared" si="636"/>
        <v>0</v>
      </c>
      <c r="AF296" s="10" t="b">
        <f t="shared" si="636"/>
        <v>0</v>
      </c>
      <c r="AG296" s="10" t="b">
        <f t="shared" si="636"/>
        <v>0</v>
      </c>
      <c r="AH296" s="10" t="b">
        <f t="shared" si="636"/>
        <v>0</v>
      </c>
      <c r="AI296" s="10" t="b">
        <f t="shared" si="636"/>
        <v>0</v>
      </c>
      <c r="AJ296" s="10" t="b">
        <f t="shared" si="636"/>
        <v>0</v>
      </c>
      <c r="AK296" s="10" t="b">
        <f t="shared" si="636"/>
        <v>0</v>
      </c>
      <c r="AL296" s="10" t="b">
        <f t="shared" si="636"/>
        <v>0</v>
      </c>
      <c r="AM296" s="10" t="b">
        <f t="shared" si="636"/>
        <v>0</v>
      </c>
      <c r="AN296" s="10" t="b">
        <f t="shared" si="636"/>
        <v>0</v>
      </c>
      <c r="AO296" s="10" t="b">
        <f t="shared" si="636"/>
        <v>0</v>
      </c>
      <c r="AP296" s="10" t="b">
        <f t="shared" si="636"/>
        <v>0</v>
      </c>
      <c r="AQ296" s="10" t="b">
        <f t="shared" si="636"/>
        <v>0</v>
      </c>
      <c r="AR296" s="10" t="b">
        <f t="shared" si="636"/>
        <v>0</v>
      </c>
      <c r="AS296" s="10" t="b">
        <f t="shared" si="636"/>
        <v>0</v>
      </c>
      <c r="AT296" s="10" t="b">
        <f t="shared" si="636"/>
        <v>0</v>
      </c>
      <c r="AU296" s="10" t="b">
        <f t="shared" si="636"/>
        <v>0</v>
      </c>
      <c r="AV296" s="10" t="b">
        <f t="shared" si="636"/>
        <v>0</v>
      </c>
      <c r="AW296" s="10" t="b">
        <f t="shared" si="636"/>
        <v>0</v>
      </c>
      <c r="AX296" s="10" t="b">
        <f t="shared" si="636"/>
        <v>0</v>
      </c>
      <c r="AY296" s="10" t="b">
        <f t="shared" si="636"/>
        <v>0</v>
      </c>
      <c r="AZ296" s="10" t="b">
        <f t="shared" si="636"/>
        <v>0</v>
      </c>
      <c r="BA296" s="10" t="b">
        <f t="shared" si="636"/>
        <v>0</v>
      </c>
      <c r="BB296" s="10" t="b">
        <f t="shared" si="636"/>
        <v>0</v>
      </c>
      <c r="BC296" s="10" t="b">
        <f t="shared" si="636"/>
        <v>0</v>
      </c>
      <c r="BD296" s="10" t="b">
        <f t="shared" si="636"/>
        <v>0</v>
      </c>
      <c r="BE296" s="10" t="b">
        <f t="shared" si="636"/>
        <v>0</v>
      </c>
      <c r="BF296" s="10" t="b">
        <f t="shared" ref="BF296:CH296" si="637">IF(AND(BF$216&gt;MIN($AU118:$AU119), BF$216&lt;MAX($AU118:$AU119)),IF((($AT119-$AT118)/($AU119-$AU118)*(BF$216-$AU118)+$AT118)&lt;BF$215,TRUE,FALSE))</f>
        <v>0</v>
      </c>
      <c r="BG296" s="10" t="b">
        <f t="shared" si="637"/>
        <v>0</v>
      </c>
      <c r="BH296" s="10" t="b">
        <f t="shared" si="637"/>
        <v>0</v>
      </c>
      <c r="BI296" s="10" t="b">
        <f t="shared" si="637"/>
        <v>0</v>
      </c>
      <c r="BJ296" s="10" t="b">
        <f t="shared" si="637"/>
        <v>0</v>
      </c>
      <c r="BK296" s="10" t="b">
        <f t="shared" si="637"/>
        <v>0</v>
      </c>
      <c r="BL296" s="10" t="b">
        <f t="shared" si="637"/>
        <v>0</v>
      </c>
      <c r="BM296" s="10" t="b">
        <f t="shared" si="637"/>
        <v>0</v>
      </c>
      <c r="BN296" s="10" t="b">
        <f t="shared" si="637"/>
        <v>0</v>
      </c>
      <c r="BO296" s="10" t="b">
        <f t="shared" si="637"/>
        <v>0</v>
      </c>
      <c r="BP296" s="10" t="b">
        <f t="shared" si="637"/>
        <v>0</v>
      </c>
      <c r="BQ296" s="10" t="b">
        <f t="shared" si="637"/>
        <v>0</v>
      </c>
      <c r="BR296" s="10" t="b">
        <f t="shared" si="637"/>
        <v>0</v>
      </c>
      <c r="BS296" s="10" t="b">
        <f t="shared" si="637"/>
        <v>0</v>
      </c>
      <c r="BT296" s="10" t="b">
        <f t="shared" si="637"/>
        <v>0</v>
      </c>
      <c r="BU296" s="10" t="b">
        <f t="shared" si="637"/>
        <v>0</v>
      </c>
      <c r="BV296" s="10" t="b">
        <f t="shared" si="637"/>
        <v>0</v>
      </c>
      <c r="BW296" s="10" t="b">
        <f t="shared" si="637"/>
        <v>0</v>
      </c>
      <c r="BX296" s="10" t="b">
        <f t="shared" si="637"/>
        <v>0</v>
      </c>
      <c r="BY296" s="10" t="b">
        <f t="shared" si="637"/>
        <v>0</v>
      </c>
      <c r="BZ296" s="10" t="b">
        <f t="shared" si="637"/>
        <v>0</v>
      </c>
      <c r="CA296" s="10" t="b">
        <f t="shared" si="637"/>
        <v>0</v>
      </c>
      <c r="CB296" s="10" t="b">
        <f t="shared" si="637"/>
        <v>0</v>
      </c>
      <c r="CC296" s="10" t="b">
        <f t="shared" si="637"/>
        <v>0</v>
      </c>
      <c r="CD296" s="10" t="b">
        <f t="shared" si="637"/>
        <v>0</v>
      </c>
      <c r="CE296" s="10" t="b">
        <f t="shared" si="637"/>
        <v>0</v>
      </c>
      <c r="CF296" s="10" t="b">
        <f t="shared" si="637"/>
        <v>0</v>
      </c>
      <c r="CG296" s="10" t="b">
        <f t="shared" si="637"/>
        <v>0</v>
      </c>
      <c r="CH296" s="10" t="b">
        <f t="shared" si="637"/>
        <v>0</v>
      </c>
      <c r="CL296" s="10" t="b">
        <f t="shared" ref="CL296:DN296" si="638">IF(AND(CL$216&gt;MIN($AU118:$AU119), CL$216&lt;MAX($AU118:$AU119)),IF((($AT119-$AT118)/($AU119-$AU118)*(CL$216-$AU118)+$AT118)&lt;CL$215,TRUE,FALSE))</f>
        <v>0</v>
      </c>
      <c r="CM296" s="10" t="b">
        <f t="shared" si="638"/>
        <v>0</v>
      </c>
      <c r="CN296" s="10" t="b">
        <f t="shared" si="638"/>
        <v>0</v>
      </c>
      <c r="CO296" s="10" t="b">
        <f t="shared" si="638"/>
        <v>0</v>
      </c>
      <c r="CP296" s="10" t="b">
        <f t="shared" si="638"/>
        <v>0</v>
      </c>
      <c r="CQ296" s="10" t="b">
        <f t="shared" si="638"/>
        <v>0</v>
      </c>
      <c r="CR296" s="10" t="b">
        <f t="shared" si="638"/>
        <v>0</v>
      </c>
      <c r="CS296" s="10" t="b">
        <f t="shared" si="638"/>
        <v>0</v>
      </c>
      <c r="CT296" s="10" t="b">
        <f t="shared" si="638"/>
        <v>0</v>
      </c>
      <c r="CU296" s="10" t="b">
        <f t="shared" si="638"/>
        <v>0</v>
      </c>
      <c r="CV296" s="10" t="b">
        <f t="shared" si="638"/>
        <v>0</v>
      </c>
      <c r="CW296" s="10" t="b">
        <f t="shared" si="638"/>
        <v>0</v>
      </c>
      <c r="CX296" s="10" t="b">
        <f t="shared" si="638"/>
        <v>0</v>
      </c>
      <c r="CY296" s="10" t="b">
        <f t="shared" si="638"/>
        <v>0</v>
      </c>
      <c r="CZ296" s="10" t="b">
        <f t="shared" si="638"/>
        <v>0</v>
      </c>
      <c r="DA296" s="10" t="b">
        <f t="shared" si="638"/>
        <v>0</v>
      </c>
      <c r="DB296" s="10" t="b">
        <f t="shared" si="638"/>
        <v>0</v>
      </c>
      <c r="DC296" s="10" t="b">
        <f t="shared" si="638"/>
        <v>0</v>
      </c>
      <c r="DD296" s="10" t="b">
        <f t="shared" si="638"/>
        <v>0</v>
      </c>
      <c r="DE296" s="10" t="b">
        <f t="shared" si="638"/>
        <v>0</v>
      </c>
      <c r="DF296" s="10" t="b">
        <f t="shared" si="638"/>
        <v>0</v>
      </c>
      <c r="DG296" s="10" t="b">
        <f t="shared" si="638"/>
        <v>0</v>
      </c>
      <c r="DH296" s="10" t="b">
        <f t="shared" si="638"/>
        <v>0</v>
      </c>
      <c r="DI296" s="10" t="b">
        <f t="shared" si="638"/>
        <v>0</v>
      </c>
      <c r="DJ296" s="10" t="b">
        <f t="shared" si="638"/>
        <v>0</v>
      </c>
      <c r="DK296" s="10" t="b">
        <f t="shared" si="638"/>
        <v>0</v>
      </c>
      <c r="DL296" s="10" t="b">
        <f t="shared" si="638"/>
        <v>0</v>
      </c>
      <c r="DM296" s="10" t="b">
        <f t="shared" si="638"/>
        <v>0</v>
      </c>
      <c r="DN296" s="10" t="b">
        <f t="shared" si="638"/>
        <v>0</v>
      </c>
      <c r="DR296" s="10" t="b">
        <f t="shared" ref="DR296:EL296" si="639">IF(AND(DR$216&gt;MIN($AY118:$AY119), DR$216&lt;MAX($AY118:$AY119)),IF((($AX119-$AX118)/($AY119-$AY118)*(DR$216-$AY118)+$AX118)&lt;DR$215,TRUE,FALSE))</f>
        <v>0</v>
      </c>
      <c r="DS296" s="10" t="b">
        <f t="shared" si="639"/>
        <v>0</v>
      </c>
      <c r="DT296" s="10" t="b">
        <f t="shared" si="639"/>
        <v>0</v>
      </c>
      <c r="DU296" s="10" t="b">
        <f t="shared" si="639"/>
        <v>0</v>
      </c>
      <c r="DV296" s="10" t="b">
        <f t="shared" si="639"/>
        <v>0</v>
      </c>
      <c r="DW296" s="10" t="b">
        <f t="shared" si="639"/>
        <v>0</v>
      </c>
      <c r="DX296" s="10" t="b">
        <f t="shared" si="639"/>
        <v>0</v>
      </c>
      <c r="DY296" s="10" t="b">
        <f t="shared" si="639"/>
        <v>0</v>
      </c>
      <c r="DZ296" s="10" t="b">
        <f t="shared" si="639"/>
        <v>0</v>
      </c>
      <c r="EA296" s="10" t="b">
        <f t="shared" si="639"/>
        <v>0</v>
      </c>
      <c r="EB296" s="10" t="b">
        <f t="shared" si="639"/>
        <v>0</v>
      </c>
      <c r="EC296" s="10" t="b">
        <f t="shared" si="639"/>
        <v>0</v>
      </c>
      <c r="ED296" s="10" t="b">
        <f t="shared" si="639"/>
        <v>0</v>
      </c>
      <c r="EE296" s="10" t="b">
        <f t="shared" si="639"/>
        <v>0</v>
      </c>
      <c r="EF296" s="10" t="b">
        <f t="shared" si="639"/>
        <v>0</v>
      </c>
      <c r="EG296" s="10" t="b">
        <f t="shared" si="639"/>
        <v>0</v>
      </c>
      <c r="EH296" s="10" t="b">
        <f t="shared" si="639"/>
        <v>0</v>
      </c>
      <c r="EI296" s="10" t="b">
        <f t="shared" si="639"/>
        <v>0</v>
      </c>
      <c r="EJ296" s="10" t="b">
        <f t="shared" si="639"/>
        <v>0</v>
      </c>
      <c r="EK296" s="10" t="b">
        <f t="shared" si="639"/>
        <v>0</v>
      </c>
      <c r="EL296" s="10" t="b">
        <f t="shared" si="639"/>
        <v>0</v>
      </c>
      <c r="EM296" s="10" t="b">
        <f t="shared" si="599"/>
        <v>0</v>
      </c>
      <c r="EN296" s="10" t="b">
        <f t="shared" si="599"/>
        <v>0</v>
      </c>
      <c r="EO296" s="10" t="b">
        <f t="shared" si="599"/>
        <v>0</v>
      </c>
      <c r="EP296" s="10" t="b">
        <f t="shared" si="599"/>
        <v>0</v>
      </c>
      <c r="EQ296" s="10" t="b">
        <f t="shared" si="599"/>
        <v>0</v>
      </c>
    </row>
    <row r="297" spans="2:147" hidden="1" x14ac:dyDescent="0.3">
      <c r="B297" s="49"/>
      <c r="C297" s="49"/>
      <c r="D297" s="49"/>
      <c r="E297" s="49"/>
      <c r="F297" s="49"/>
      <c r="G297" s="49"/>
      <c r="H297" s="49"/>
      <c r="I297" s="49"/>
      <c r="J297" s="1">
        <v>80</v>
      </c>
      <c r="K297" s="10" t="b">
        <f t="shared" si="566"/>
        <v>0</v>
      </c>
      <c r="L297" s="10" t="b">
        <f t="shared" ref="L297:Y297" si="640">IF($AT119&gt;L$215,IF($AU119&lt;L$216,IF($AU120&gt;L$216,TRUE,FALSE),IF($AU120&lt;L$216,TRUE,FALSE)),FALSE)</f>
        <v>0</v>
      </c>
      <c r="M297" s="10" t="b">
        <f t="shared" si="640"/>
        <v>0</v>
      </c>
      <c r="N297" s="10" t="b">
        <f t="shared" si="640"/>
        <v>0</v>
      </c>
      <c r="O297" s="10" t="b">
        <f t="shared" si="640"/>
        <v>0</v>
      </c>
      <c r="P297" s="10" t="b">
        <f t="shared" si="640"/>
        <v>0</v>
      </c>
      <c r="Q297" s="10" t="b">
        <f t="shared" si="640"/>
        <v>0</v>
      </c>
      <c r="R297" s="10" t="b">
        <f t="shared" si="640"/>
        <v>0</v>
      </c>
      <c r="S297" s="10" t="b">
        <f t="shared" si="640"/>
        <v>0</v>
      </c>
      <c r="T297" s="10" t="b">
        <f t="shared" si="640"/>
        <v>0</v>
      </c>
      <c r="U297" s="10" t="b">
        <f t="shared" si="640"/>
        <v>0</v>
      </c>
      <c r="V297" s="10" t="b">
        <f t="shared" si="640"/>
        <v>0</v>
      </c>
      <c r="W297" s="10" t="b">
        <f t="shared" si="640"/>
        <v>0</v>
      </c>
      <c r="X297" s="10" t="b">
        <f t="shared" si="640"/>
        <v>0</v>
      </c>
      <c r="Y297" s="10" t="b">
        <f t="shared" si="640"/>
        <v>0</v>
      </c>
      <c r="Z297" s="10" t="b">
        <f t="shared" ref="Z297:BE297" si="641">IF(AND(Z$216&gt;MIN($AU119:$AU120), Z$216&lt;MAX($AU119:$AU120)),IF((($AT120-$AT119)/($AU120-$AU119)*(Z$216-$AU119)+$AT119)&lt;Z$215,TRUE,FALSE))</f>
        <v>0</v>
      </c>
      <c r="AA297" s="10" t="b">
        <f t="shared" si="641"/>
        <v>0</v>
      </c>
      <c r="AB297" s="10" t="b">
        <f t="shared" si="641"/>
        <v>0</v>
      </c>
      <c r="AC297" s="10" t="b">
        <f t="shared" si="641"/>
        <v>0</v>
      </c>
      <c r="AD297" s="10" t="b">
        <f t="shared" si="641"/>
        <v>0</v>
      </c>
      <c r="AE297" s="10" t="b">
        <f t="shared" si="641"/>
        <v>0</v>
      </c>
      <c r="AF297" s="10" t="b">
        <f t="shared" si="641"/>
        <v>0</v>
      </c>
      <c r="AG297" s="10" t="b">
        <f t="shared" si="641"/>
        <v>0</v>
      </c>
      <c r="AH297" s="10" t="b">
        <f t="shared" si="641"/>
        <v>0</v>
      </c>
      <c r="AI297" s="10" t="b">
        <f t="shared" si="641"/>
        <v>0</v>
      </c>
      <c r="AJ297" s="10" t="b">
        <f t="shared" si="641"/>
        <v>0</v>
      </c>
      <c r="AK297" s="10" t="b">
        <f t="shared" si="641"/>
        <v>0</v>
      </c>
      <c r="AL297" s="10" t="b">
        <f t="shared" si="641"/>
        <v>0</v>
      </c>
      <c r="AM297" s="10" t="b">
        <f t="shared" si="641"/>
        <v>0</v>
      </c>
      <c r="AN297" s="10" t="b">
        <f t="shared" si="641"/>
        <v>0</v>
      </c>
      <c r="AO297" s="10" t="b">
        <f t="shared" si="641"/>
        <v>0</v>
      </c>
      <c r="AP297" s="10" t="b">
        <f t="shared" si="641"/>
        <v>0</v>
      </c>
      <c r="AQ297" s="10" t="b">
        <f t="shared" si="641"/>
        <v>0</v>
      </c>
      <c r="AR297" s="10" t="b">
        <f t="shared" si="641"/>
        <v>0</v>
      </c>
      <c r="AS297" s="10" t="b">
        <f t="shared" si="641"/>
        <v>0</v>
      </c>
      <c r="AT297" s="10" t="b">
        <f t="shared" si="641"/>
        <v>0</v>
      </c>
      <c r="AU297" s="10" t="b">
        <f t="shared" si="641"/>
        <v>0</v>
      </c>
      <c r="AV297" s="10" t="b">
        <f t="shared" si="641"/>
        <v>0</v>
      </c>
      <c r="AW297" s="10" t="b">
        <f t="shared" si="641"/>
        <v>0</v>
      </c>
      <c r="AX297" s="10" t="b">
        <f t="shared" si="641"/>
        <v>0</v>
      </c>
      <c r="AY297" s="10" t="b">
        <f t="shared" si="641"/>
        <v>0</v>
      </c>
      <c r="AZ297" s="10" t="b">
        <f t="shared" si="641"/>
        <v>0</v>
      </c>
      <c r="BA297" s="10" t="b">
        <f t="shared" si="641"/>
        <v>0</v>
      </c>
      <c r="BB297" s="10" t="b">
        <f t="shared" si="641"/>
        <v>0</v>
      </c>
      <c r="BC297" s="10" t="b">
        <f t="shared" si="641"/>
        <v>0</v>
      </c>
      <c r="BD297" s="10" t="b">
        <f t="shared" si="641"/>
        <v>0</v>
      </c>
      <c r="BE297" s="10" t="b">
        <f t="shared" si="641"/>
        <v>0</v>
      </c>
      <c r="BF297" s="10" t="b">
        <f t="shared" ref="BF297:CH297" si="642">IF(AND(BF$216&gt;MIN($AU119:$AU120), BF$216&lt;MAX($AU119:$AU120)),IF((($AT120-$AT119)/($AU120-$AU119)*(BF$216-$AU119)+$AT119)&lt;BF$215,TRUE,FALSE))</f>
        <v>0</v>
      </c>
      <c r="BG297" s="10" t="b">
        <f t="shared" si="642"/>
        <v>0</v>
      </c>
      <c r="BH297" s="10" t="b">
        <f t="shared" si="642"/>
        <v>0</v>
      </c>
      <c r="BI297" s="10" t="b">
        <f t="shared" si="642"/>
        <v>0</v>
      </c>
      <c r="BJ297" s="10" t="b">
        <f t="shared" si="642"/>
        <v>0</v>
      </c>
      <c r="BK297" s="10" t="b">
        <f t="shared" si="642"/>
        <v>0</v>
      </c>
      <c r="BL297" s="10" t="b">
        <f t="shared" si="642"/>
        <v>0</v>
      </c>
      <c r="BM297" s="10" t="b">
        <f t="shared" si="642"/>
        <v>0</v>
      </c>
      <c r="BN297" s="10" t="b">
        <f t="shared" si="642"/>
        <v>0</v>
      </c>
      <c r="BO297" s="10" t="b">
        <f t="shared" si="642"/>
        <v>0</v>
      </c>
      <c r="BP297" s="10" t="b">
        <f t="shared" si="642"/>
        <v>0</v>
      </c>
      <c r="BQ297" s="10" t="b">
        <f t="shared" si="642"/>
        <v>0</v>
      </c>
      <c r="BR297" s="10" t="b">
        <f t="shared" si="642"/>
        <v>0</v>
      </c>
      <c r="BS297" s="10" t="b">
        <f t="shared" si="642"/>
        <v>0</v>
      </c>
      <c r="BT297" s="10" t="b">
        <f t="shared" si="642"/>
        <v>0</v>
      </c>
      <c r="BU297" s="10" t="b">
        <f t="shared" si="642"/>
        <v>0</v>
      </c>
      <c r="BV297" s="10" t="b">
        <f t="shared" si="642"/>
        <v>0</v>
      </c>
      <c r="BW297" s="10" t="b">
        <f t="shared" si="642"/>
        <v>0</v>
      </c>
      <c r="BX297" s="10" t="b">
        <f t="shared" si="642"/>
        <v>0</v>
      </c>
      <c r="BY297" s="10" t="b">
        <f t="shared" si="642"/>
        <v>0</v>
      </c>
      <c r="BZ297" s="10" t="b">
        <f t="shared" si="642"/>
        <v>0</v>
      </c>
      <c r="CA297" s="10" t="b">
        <f t="shared" si="642"/>
        <v>0</v>
      </c>
      <c r="CB297" s="10" t="b">
        <f t="shared" si="642"/>
        <v>0</v>
      </c>
      <c r="CC297" s="10" t="b">
        <f t="shared" si="642"/>
        <v>0</v>
      </c>
      <c r="CD297" s="10" t="b">
        <f t="shared" si="642"/>
        <v>0</v>
      </c>
      <c r="CE297" s="10" t="b">
        <f t="shared" si="642"/>
        <v>0</v>
      </c>
      <c r="CF297" s="10" t="b">
        <f t="shared" si="642"/>
        <v>0</v>
      </c>
      <c r="CG297" s="10" t="b">
        <f t="shared" si="642"/>
        <v>0</v>
      </c>
      <c r="CH297" s="10" t="b">
        <f t="shared" si="642"/>
        <v>0</v>
      </c>
      <c r="CL297" s="10" t="b">
        <f t="shared" ref="CL297:DN297" si="643">IF(AND(CL$216&gt;MIN($AU119:$AU120), CL$216&lt;MAX($AU119:$AU120)),IF((($AT120-$AT119)/($AU120-$AU119)*(CL$216-$AU119)+$AT119)&lt;CL$215,TRUE,FALSE))</f>
        <v>0</v>
      </c>
      <c r="CM297" s="10" t="b">
        <f t="shared" si="643"/>
        <v>0</v>
      </c>
      <c r="CN297" s="10" t="b">
        <f t="shared" si="643"/>
        <v>0</v>
      </c>
      <c r="CO297" s="10" t="b">
        <f t="shared" si="643"/>
        <v>0</v>
      </c>
      <c r="CP297" s="10" t="b">
        <f t="shared" si="643"/>
        <v>0</v>
      </c>
      <c r="CQ297" s="10" t="b">
        <f t="shared" si="643"/>
        <v>0</v>
      </c>
      <c r="CR297" s="10" t="b">
        <f t="shared" si="643"/>
        <v>0</v>
      </c>
      <c r="CS297" s="10" t="b">
        <f t="shared" si="643"/>
        <v>0</v>
      </c>
      <c r="CT297" s="10" t="b">
        <f t="shared" si="643"/>
        <v>0</v>
      </c>
      <c r="CU297" s="10" t="b">
        <f t="shared" si="643"/>
        <v>0</v>
      </c>
      <c r="CV297" s="10" t="b">
        <f t="shared" si="643"/>
        <v>0</v>
      </c>
      <c r="CW297" s="10" t="b">
        <f t="shared" si="643"/>
        <v>0</v>
      </c>
      <c r="CX297" s="10" t="b">
        <f t="shared" si="643"/>
        <v>0</v>
      </c>
      <c r="CY297" s="10" t="b">
        <f t="shared" si="643"/>
        <v>0</v>
      </c>
      <c r="CZ297" s="10" t="b">
        <f t="shared" si="643"/>
        <v>0</v>
      </c>
      <c r="DA297" s="10" t="b">
        <f t="shared" si="643"/>
        <v>0</v>
      </c>
      <c r="DB297" s="10" t="b">
        <f t="shared" si="643"/>
        <v>0</v>
      </c>
      <c r="DC297" s="10" t="b">
        <f t="shared" si="643"/>
        <v>0</v>
      </c>
      <c r="DD297" s="10" t="b">
        <f t="shared" si="643"/>
        <v>0</v>
      </c>
      <c r="DE297" s="10" t="b">
        <f t="shared" si="643"/>
        <v>0</v>
      </c>
      <c r="DF297" s="10" t="b">
        <f t="shared" si="643"/>
        <v>0</v>
      </c>
      <c r="DG297" s="10" t="b">
        <f t="shared" si="643"/>
        <v>0</v>
      </c>
      <c r="DH297" s="10" t="b">
        <f t="shared" si="643"/>
        <v>0</v>
      </c>
      <c r="DI297" s="10" t="b">
        <f t="shared" si="643"/>
        <v>0</v>
      </c>
      <c r="DJ297" s="10" t="b">
        <f t="shared" si="643"/>
        <v>0</v>
      </c>
      <c r="DK297" s="10" t="b">
        <f t="shared" si="643"/>
        <v>0</v>
      </c>
      <c r="DL297" s="10" t="b">
        <f t="shared" si="643"/>
        <v>0</v>
      </c>
      <c r="DM297" s="10" t="b">
        <f t="shared" si="643"/>
        <v>0</v>
      </c>
      <c r="DN297" s="10" t="b">
        <f t="shared" si="643"/>
        <v>0</v>
      </c>
      <c r="DR297" s="10" t="b">
        <f t="shared" ref="DR297:EL297" si="644">IF(AND(DR$216&gt;MIN($AY119:$AY120), DR$216&lt;MAX($AY119:$AY120)),IF((($AX120-$AX119)/($AY120-$AY119)*(DR$216-$AY119)+$AX119)&lt;DR$215,TRUE,FALSE))</f>
        <v>0</v>
      </c>
      <c r="DS297" s="10" t="b">
        <f t="shared" si="644"/>
        <v>0</v>
      </c>
      <c r="DT297" s="10" t="b">
        <f t="shared" si="644"/>
        <v>0</v>
      </c>
      <c r="DU297" s="10" t="b">
        <f t="shared" si="644"/>
        <v>0</v>
      </c>
      <c r="DV297" s="10" t="b">
        <f t="shared" si="644"/>
        <v>0</v>
      </c>
      <c r="DW297" s="10" t="b">
        <f t="shared" si="644"/>
        <v>0</v>
      </c>
      <c r="DX297" s="10" t="b">
        <f t="shared" si="644"/>
        <v>0</v>
      </c>
      <c r="DY297" s="10" t="b">
        <f t="shared" si="644"/>
        <v>0</v>
      </c>
      <c r="DZ297" s="10" t="b">
        <f t="shared" si="644"/>
        <v>0</v>
      </c>
      <c r="EA297" s="10" t="b">
        <f t="shared" si="644"/>
        <v>0</v>
      </c>
      <c r="EB297" s="10" t="b">
        <f t="shared" si="644"/>
        <v>0</v>
      </c>
      <c r="EC297" s="10" t="b">
        <f t="shared" si="644"/>
        <v>0</v>
      </c>
      <c r="ED297" s="10" t="b">
        <f t="shared" si="644"/>
        <v>0</v>
      </c>
      <c r="EE297" s="10" t="b">
        <f t="shared" si="644"/>
        <v>0</v>
      </c>
      <c r="EF297" s="10" t="b">
        <f t="shared" si="644"/>
        <v>0</v>
      </c>
      <c r="EG297" s="10" t="b">
        <f t="shared" si="644"/>
        <v>0</v>
      </c>
      <c r="EH297" s="10" t="b">
        <f t="shared" si="644"/>
        <v>0</v>
      </c>
      <c r="EI297" s="10" t="b">
        <f t="shared" si="644"/>
        <v>0</v>
      </c>
      <c r="EJ297" s="10" t="b">
        <f t="shared" si="644"/>
        <v>0</v>
      </c>
      <c r="EK297" s="10" t="b">
        <f t="shared" si="644"/>
        <v>0</v>
      </c>
      <c r="EL297" s="10" t="b">
        <f t="shared" si="644"/>
        <v>0</v>
      </c>
      <c r="EM297" s="10" t="b">
        <f t="shared" si="599"/>
        <v>0</v>
      </c>
      <c r="EN297" s="10" t="b">
        <f t="shared" si="599"/>
        <v>0</v>
      </c>
      <c r="EO297" s="10" t="b">
        <f t="shared" si="599"/>
        <v>0</v>
      </c>
      <c r="EP297" s="10" t="b">
        <f t="shared" si="599"/>
        <v>0</v>
      </c>
      <c r="EQ297" s="10" t="b">
        <f t="shared" si="599"/>
        <v>0</v>
      </c>
    </row>
    <row r="298" spans="2:147" hidden="1" x14ac:dyDescent="0.3">
      <c r="B298" s="49"/>
      <c r="C298" s="49"/>
      <c r="D298" s="49"/>
      <c r="E298" s="49"/>
      <c r="F298" s="49"/>
      <c r="G298" s="49"/>
      <c r="H298" s="49"/>
      <c r="I298" s="49"/>
      <c r="J298" s="1">
        <v>81</v>
      </c>
      <c r="K298" s="10" t="b">
        <f t="shared" si="566"/>
        <v>0</v>
      </c>
      <c r="L298" s="10" t="b">
        <f t="shared" ref="L298:Y298" si="645">IF($AT120&gt;L$215,IF($AU120&lt;L$216,IF($AU121&gt;L$216,TRUE,FALSE),IF($AU121&lt;L$216,TRUE,FALSE)),FALSE)</f>
        <v>0</v>
      </c>
      <c r="M298" s="10" t="b">
        <f t="shared" si="645"/>
        <v>0</v>
      </c>
      <c r="N298" s="10" t="b">
        <f t="shared" si="645"/>
        <v>0</v>
      </c>
      <c r="O298" s="10" t="b">
        <f t="shared" si="645"/>
        <v>0</v>
      </c>
      <c r="P298" s="10" t="b">
        <f t="shared" si="645"/>
        <v>0</v>
      </c>
      <c r="Q298" s="10" t="b">
        <f t="shared" si="645"/>
        <v>0</v>
      </c>
      <c r="R298" s="10" t="b">
        <f t="shared" si="645"/>
        <v>0</v>
      </c>
      <c r="S298" s="10" t="b">
        <f t="shared" si="645"/>
        <v>0</v>
      </c>
      <c r="T298" s="10" t="b">
        <f t="shared" si="645"/>
        <v>0</v>
      </c>
      <c r="U298" s="10" t="b">
        <f t="shared" si="645"/>
        <v>0</v>
      </c>
      <c r="V298" s="10" t="b">
        <f t="shared" si="645"/>
        <v>0</v>
      </c>
      <c r="W298" s="10" t="b">
        <f t="shared" si="645"/>
        <v>0</v>
      </c>
      <c r="X298" s="10" t="b">
        <f t="shared" si="645"/>
        <v>0</v>
      </c>
      <c r="Y298" s="10" t="b">
        <f t="shared" si="645"/>
        <v>0</v>
      </c>
      <c r="Z298" s="10" t="b">
        <f t="shared" ref="Z298:BE298" si="646">IF(AND(Z$216&gt;MIN($AU120:$AU121), Z$216&lt;MAX($AU120:$AU121)),IF((($AT121-$AT120)/($AU121-$AU120)*(Z$216-$AU120)+$AT120)&lt;Z$215,TRUE,FALSE))</f>
        <v>0</v>
      </c>
      <c r="AA298" s="10" t="b">
        <f t="shared" si="646"/>
        <v>0</v>
      </c>
      <c r="AB298" s="10" t="b">
        <f t="shared" si="646"/>
        <v>0</v>
      </c>
      <c r="AC298" s="10" t="b">
        <f t="shared" si="646"/>
        <v>0</v>
      </c>
      <c r="AD298" s="10" t="b">
        <f t="shared" si="646"/>
        <v>0</v>
      </c>
      <c r="AE298" s="10" t="b">
        <f t="shared" si="646"/>
        <v>0</v>
      </c>
      <c r="AF298" s="10" t="b">
        <f t="shared" si="646"/>
        <v>0</v>
      </c>
      <c r="AG298" s="10" t="b">
        <f t="shared" si="646"/>
        <v>0</v>
      </c>
      <c r="AH298" s="10" t="b">
        <f t="shared" si="646"/>
        <v>0</v>
      </c>
      <c r="AI298" s="10" t="b">
        <f t="shared" si="646"/>
        <v>0</v>
      </c>
      <c r="AJ298" s="10" t="b">
        <f t="shared" si="646"/>
        <v>0</v>
      </c>
      <c r="AK298" s="10" t="b">
        <f t="shared" si="646"/>
        <v>0</v>
      </c>
      <c r="AL298" s="10" t="b">
        <f t="shared" si="646"/>
        <v>0</v>
      </c>
      <c r="AM298" s="10" t="b">
        <f t="shared" si="646"/>
        <v>0</v>
      </c>
      <c r="AN298" s="10" t="b">
        <f t="shared" si="646"/>
        <v>0</v>
      </c>
      <c r="AO298" s="10" t="b">
        <f t="shared" si="646"/>
        <v>0</v>
      </c>
      <c r="AP298" s="10" t="b">
        <f t="shared" si="646"/>
        <v>0</v>
      </c>
      <c r="AQ298" s="10" t="b">
        <f t="shared" si="646"/>
        <v>0</v>
      </c>
      <c r="AR298" s="10" t="b">
        <f t="shared" si="646"/>
        <v>0</v>
      </c>
      <c r="AS298" s="10" t="b">
        <f t="shared" si="646"/>
        <v>0</v>
      </c>
      <c r="AT298" s="10" t="b">
        <f t="shared" si="646"/>
        <v>0</v>
      </c>
      <c r="AU298" s="10" t="b">
        <f t="shared" si="646"/>
        <v>0</v>
      </c>
      <c r="AV298" s="10" t="b">
        <f t="shared" si="646"/>
        <v>0</v>
      </c>
      <c r="AW298" s="10" t="b">
        <f t="shared" si="646"/>
        <v>0</v>
      </c>
      <c r="AX298" s="10" t="b">
        <f t="shared" si="646"/>
        <v>0</v>
      </c>
      <c r="AY298" s="10" t="b">
        <f t="shared" si="646"/>
        <v>0</v>
      </c>
      <c r="AZ298" s="10" t="b">
        <f t="shared" si="646"/>
        <v>0</v>
      </c>
      <c r="BA298" s="10" t="b">
        <f t="shared" si="646"/>
        <v>0</v>
      </c>
      <c r="BB298" s="10" t="b">
        <f t="shared" si="646"/>
        <v>0</v>
      </c>
      <c r="BC298" s="10" t="b">
        <f t="shared" si="646"/>
        <v>0</v>
      </c>
      <c r="BD298" s="10" t="b">
        <f t="shared" si="646"/>
        <v>0</v>
      </c>
      <c r="BE298" s="10" t="b">
        <f t="shared" si="646"/>
        <v>0</v>
      </c>
      <c r="BF298" s="10" t="b">
        <f t="shared" ref="BF298:CH298" si="647">IF(AND(BF$216&gt;MIN($AU120:$AU121), BF$216&lt;MAX($AU120:$AU121)),IF((($AT121-$AT120)/($AU121-$AU120)*(BF$216-$AU120)+$AT120)&lt;BF$215,TRUE,FALSE))</f>
        <v>0</v>
      </c>
      <c r="BG298" s="10" t="b">
        <f t="shared" si="647"/>
        <v>0</v>
      </c>
      <c r="BH298" s="10" t="b">
        <f t="shared" si="647"/>
        <v>0</v>
      </c>
      <c r="BI298" s="10" t="b">
        <f t="shared" si="647"/>
        <v>0</v>
      </c>
      <c r="BJ298" s="10" t="b">
        <f t="shared" si="647"/>
        <v>0</v>
      </c>
      <c r="BK298" s="10" t="b">
        <f t="shared" si="647"/>
        <v>0</v>
      </c>
      <c r="BL298" s="10" t="b">
        <f t="shared" si="647"/>
        <v>0</v>
      </c>
      <c r="BM298" s="10" t="b">
        <f t="shared" si="647"/>
        <v>0</v>
      </c>
      <c r="BN298" s="10" t="b">
        <f t="shared" si="647"/>
        <v>0</v>
      </c>
      <c r="BO298" s="10" t="b">
        <f t="shared" si="647"/>
        <v>0</v>
      </c>
      <c r="BP298" s="10" t="b">
        <f t="shared" si="647"/>
        <v>0</v>
      </c>
      <c r="BQ298" s="10" t="b">
        <f t="shared" si="647"/>
        <v>0</v>
      </c>
      <c r="BR298" s="10" t="b">
        <f t="shared" si="647"/>
        <v>0</v>
      </c>
      <c r="BS298" s="10" t="b">
        <f t="shared" si="647"/>
        <v>0</v>
      </c>
      <c r="BT298" s="10" t="b">
        <f t="shared" si="647"/>
        <v>0</v>
      </c>
      <c r="BU298" s="10" t="b">
        <f t="shared" si="647"/>
        <v>0</v>
      </c>
      <c r="BV298" s="10" t="b">
        <f t="shared" si="647"/>
        <v>0</v>
      </c>
      <c r="BW298" s="10" t="b">
        <f t="shared" si="647"/>
        <v>0</v>
      </c>
      <c r="BX298" s="10" t="b">
        <f t="shared" si="647"/>
        <v>0</v>
      </c>
      <c r="BY298" s="10" t="b">
        <f t="shared" si="647"/>
        <v>0</v>
      </c>
      <c r="BZ298" s="10" t="b">
        <f t="shared" si="647"/>
        <v>0</v>
      </c>
      <c r="CA298" s="10" t="b">
        <f t="shared" si="647"/>
        <v>0</v>
      </c>
      <c r="CB298" s="10" t="b">
        <f t="shared" si="647"/>
        <v>0</v>
      </c>
      <c r="CC298" s="10" t="b">
        <f t="shared" si="647"/>
        <v>0</v>
      </c>
      <c r="CD298" s="10" t="b">
        <f t="shared" si="647"/>
        <v>0</v>
      </c>
      <c r="CE298" s="10" t="b">
        <f t="shared" si="647"/>
        <v>0</v>
      </c>
      <c r="CF298" s="10" t="b">
        <f t="shared" si="647"/>
        <v>0</v>
      </c>
      <c r="CG298" s="10" t="b">
        <f t="shared" si="647"/>
        <v>0</v>
      </c>
      <c r="CH298" s="10" t="b">
        <f t="shared" si="647"/>
        <v>0</v>
      </c>
      <c r="CL298" s="10" t="b">
        <f t="shared" ref="CL298:DN298" si="648">IF(AND(CL$216&gt;MIN($AU120:$AU121), CL$216&lt;MAX($AU120:$AU121)),IF((($AT121-$AT120)/($AU121-$AU120)*(CL$216-$AU120)+$AT120)&lt;CL$215,TRUE,FALSE))</f>
        <v>0</v>
      </c>
      <c r="CM298" s="10" t="b">
        <f t="shared" si="648"/>
        <v>0</v>
      </c>
      <c r="CN298" s="10" t="b">
        <f t="shared" si="648"/>
        <v>0</v>
      </c>
      <c r="CO298" s="10" t="b">
        <f t="shared" si="648"/>
        <v>0</v>
      </c>
      <c r="CP298" s="10" t="b">
        <f t="shared" si="648"/>
        <v>0</v>
      </c>
      <c r="CQ298" s="10" t="b">
        <f t="shared" si="648"/>
        <v>0</v>
      </c>
      <c r="CR298" s="10" t="b">
        <f t="shared" si="648"/>
        <v>0</v>
      </c>
      <c r="CS298" s="10" t="b">
        <f t="shared" si="648"/>
        <v>0</v>
      </c>
      <c r="CT298" s="10" t="b">
        <f t="shared" si="648"/>
        <v>0</v>
      </c>
      <c r="CU298" s="10" t="b">
        <f t="shared" si="648"/>
        <v>0</v>
      </c>
      <c r="CV298" s="10" t="b">
        <f t="shared" si="648"/>
        <v>0</v>
      </c>
      <c r="CW298" s="10" t="b">
        <f t="shared" si="648"/>
        <v>0</v>
      </c>
      <c r="CX298" s="10" t="b">
        <f t="shared" si="648"/>
        <v>0</v>
      </c>
      <c r="CY298" s="10" t="b">
        <f t="shared" si="648"/>
        <v>0</v>
      </c>
      <c r="CZ298" s="10" t="b">
        <f t="shared" si="648"/>
        <v>0</v>
      </c>
      <c r="DA298" s="10" t="b">
        <f t="shared" si="648"/>
        <v>0</v>
      </c>
      <c r="DB298" s="10" t="b">
        <f t="shared" si="648"/>
        <v>0</v>
      </c>
      <c r="DC298" s="10" t="b">
        <f t="shared" si="648"/>
        <v>0</v>
      </c>
      <c r="DD298" s="10" t="b">
        <f t="shared" si="648"/>
        <v>0</v>
      </c>
      <c r="DE298" s="10" t="b">
        <f t="shared" si="648"/>
        <v>0</v>
      </c>
      <c r="DF298" s="10" t="b">
        <f t="shared" si="648"/>
        <v>0</v>
      </c>
      <c r="DG298" s="10" t="b">
        <f t="shared" si="648"/>
        <v>0</v>
      </c>
      <c r="DH298" s="10" t="b">
        <f t="shared" si="648"/>
        <v>0</v>
      </c>
      <c r="DI298" s="10" t="b">
        <f t="shared" si="648"/>
        <v>0</v>
      </c>
      <c r="DJ298" s="10" t="b">
        <f t="shared" si="648"/>
        <v>0</v>
      </c>
      <c r="DK298" s="10" t="b">
        <f t="shared" si="648"/>
        <v>0</v>
      </c>
      <c r="DL298" s="10" t="b">
        <f t="shared" si="648"/>
        <v>0</v>
      </c>
      <c r="DM298" s="10" t="b">
        <f t="shared" si="648"/>
        <v>0</v>
      </c>
      <c r="DN298" s="10" t="b">
        <f t="shared" si="648"/>
        <v>0</v>
      </c>
      <c r="DR298" s="10" t="b">
        <f t="shared" ref="DR298:EL298" si="649">IF(AND(DR$216&gt;MIN($AY120:$AY121), DR$216&lt;MAX($AY120:$AY121)),IF((($AX121-$AX120)/($AY121-$AY120)*(DR$216-$AY120)+$AX120)&lt;DR$215,TRUE,FALSE))</f>
        <v>0</v>
      </c>
      <c r="DS298" s="10" t="b">
        <f t="shared" si="649"/>
        <v>0</v>
      </c>
      <c r="DT298" s="10" t="b">
        <f t="shared" si="649"/>
        <v>0</v>
      </c>
      <c r="DU298" s="10" t="b">
        <f t="shared" si="649"/>
        <v>0</v>
      </c>
      <c r="DV298" s="10" t="b">
        <f t="shared" si="649"/>
        <v>0</v>
      </c>
      <c r="DW298" s="10" t="b">
        <f t="shared" si="649"/>
        <v>0</v>
      </c>
      <c r="DX298" s="10" t="b">
        <f t="shared" si="649"/>
        <v>0</v>
      </c>
      <c r="DY298" s="10" t="b">
        <f t="shared" si="649"/>
        <v>0</v>
      </c>
      <c r="DZ298" s="10" t="b">
        <f t="shared" si="649"/>
        <v>0</v>
      </c>
      <c r="EA298" s="10" t="b">
        <f t="shared" si="649"/>
        <v>0</v>
      </c>
      <c r="EB298" s="10" t="b">
        <f t="shared" si="649"/>
        <v>0</v>
      </c>
      <c r="EC298" s="10" t="b">
        <f t="shared" si="649"/>
        <v>0</v>
      </c>
      <c r="ED298" s="10" t="b">
        <f t="shared" si="649"/>
        <v>0</v>
      </c>
      <c r="EE298" s="10" t="b">
        <f t="shared" si="649"/>
        <v>0</v>
      </c>
      <c r="EF298" s="10" t="b">
        <f t="shared" si="649"/>
        <v>0</v>
      </c>
      <c r="EG298" s="10" t="b">
        <f t="shared" si="649"/>
        <v>0</v>
      </c>
      <c r="EH298" s="10" t="b">
        <f t="shared" si="649"/>
        <v>0</v>
      </c>
      <c r="EI298" s="10" t="b">
        <f t="shared" si="649"/>
        <v>0</v>
      </c>
      <c r="EJ298" s="10" t="b">
        <f t="shared" si="649"/>
        <v>0</v>
      </c>
      <c r="EK298" s="10" t="b">
        <f t="shared" si="649"/>
        <v>0</v>
      </c>
      <c r="EL298" s="10" t="b">
        <f t="shared" si="649"/>
        <v>0</v>
      </c>
      <c r="EM298" s="10" t="b">
        <f t="shared" ref="EM298:EQ307" si="650">IF(AND(EM$216&gt;MIN($AW120:$AW121), EM$216&lt;MAX($AW120:$AW121)),IF((($AV121-$AV120)/($AW121-$AW120)*(EM$216-$AW120)+$AV120)&lt;EM$215,TRUE,FALSE))</f>
        <v>0</v>
      </c>
      <c r="EN298" s="10" t="b">
        <f t="shared" si="650"/>
        <v>0</v>
      </c>
      <c r="EO298" s="10" t="b">
        <f t="shared" si="650"/>
        <v>0</v>
      </c>
      <c r="EP298" s="10" t="b">
        <f t="shared" si="650"/>
        <v>0</v>
      </c>
      <c r="EQ298" s="10" t="b">
        <f t="shared" si="650"/>
        <v>0</v>
      </c>
    </row>
    <row r="299" spans="2:147" hidden="1" x14ac:dyDescent="0.3">
      <c r="B299" s="49"/>
      <c r="C299" s="49"/>
      <c r="D299" s="49"/>
      <c r="E299" s="49"/>
      <c r="F299" s="49"/>
      <c r="G299" s="49"/>
      <c r="H299" s="49"/>
      <c r="I299" s="49"/>
      <c r="J299" s="1">
        <v>82</v>
      </c>
      <c r="K299" s="10" t="b">
        <f t="shared" si="566"/>
        <v>0</v>
      </c>
      <c r="L299" s="10" t="b">
        <f t="shared" ref="L299:Y299" si="651">IF($AT121&gt;L$215,IF($AU121&lt;L$216,IF($AU122&gt;L$216,TRUE,FALSE),IF($AU122&lt;L$216,TRUE,FALSE)),FALSE)</f>
        <v>0</v>
      </c>
      <c r="M299" s="10" t="b">
        <f t="shared" si="651"/>
        <v>0</v>
      </c>
      <c r="N299" s="10" t="b">
        <f t="shared" si="651"/>
        <v>0</v>
      </c>
      <c r="O299" s="10" t="b">
        <f t="shared" si="651"/>
        <v>0</v>
      </c>
      <c r="P299" s="10" t="b">
        <f t="shared" si="651"/>
        <v>0</v>
      </c>
      <c r="Q299" s="10" t="b">
        <f t="shared" si="651"/>
        <v>0</v>
      </c>
      <c r="R299" s="10" t="b">
        <f t="shared" si="651"/>
        <v>0</v>
      </c>
      <c r="S299" s="10" t="b">
        <f t="shared" si="651"/>
        <v>0</v>
      </c>
      <c r="T299" s="10" t="b">
        <f t="shared" si="651"/>
        <v>0</v>
      </c>
      <c r="U299" s="10" t="b">
        <f t="shared" si="651"/>
        <v>0</v>
      </c>
      <c r="V299" s="10" t="b">
        <f t="shared" si="651"/>
        <v>0</v>
      </c>
      <c r="W299" s="10" t="b">
        <f t="shared" si="651"/>
        <v>0</v>
      </c>
      <c r="X299" s="10" t="b">
        <f t="shared" si="651"/>
        <v>0</v>
      </c>
      <c r="Y299" s="10" t="b">
        <f t="shared" si="651"/>
        <v>0</v>
      </c>
      <c r="Z299" s="10" t="b">
        <f t="shared" ref="Z299:BE299" si="652">IF(AND(Z$216&gt;MIN($AU121:$AU122), Z$216&lt;MAX($AU121:$AU122)),IF((($AT122-$AT121)/($AU122-$AU121)*(Z$216-$AU121)+$AT121)&lt;Z$215,TRUE,FALSE))</f>
        <v>0</v>
      </c>
      <c r="AA299" s="10" t="b">
        <f t="shared" si="652"/>
        <v>0</v>
      </c>
      <c r="AB299" s="10" t="b">
        <f t="shared" si="652"/>
        <v>0</v>
      </c>
      <c r="AC299" s="10" t="b">
        <f t="shared" si="652"/>
        <v>0</v>
      </c>
      <c r="AD299" s="10" t="b">
        <f t="shared" si="652"/>
        <v>0</v>
      </c>
      <c r="AE299" s="10" t="b">
        <f t="shared" si="652"/>
        <v>0</v>
      </c>
      <c r="AF299" s="10" t="b">
        <f t="shared" si="652"/>
        <v>0</v>
      </c>
      <c r="AG299" s="10" t="b">
        <f t="shared" si="652"/>
        <v>0</v>
      </c>
      <c r="AH299" s="10" t="b">
        <f t="shared" si="652"/>
        <v>0</v>
      </c>
      <c r="AI299" s="10" t="b">
        <f t="shared" si="652"/>
        <v>0</v>
      </c>
      <c r="AJ299" s="10" t="b">
        <f t="shared" si="652"/>
        <v>0</v>
      </c>
      <c r="AK299" s="10" t="b">
        <f t="shared" si="652"/>
        <v>0</v>
      </c>
      <c r="AL299" s="10" t="b">
        <f t="shared" si="652"/>
        <v>0</v>
      </c>
      <c r="AM299" s="10" t="b">
        <f t="shared" si="652"/>
        <v>0</v>
      </c>
      <c r="AN299" s="10" t="b">
        <f t="shared" si="652"/>
        <v>0</v>
      </c>
      <c r="AO299" s="10" t="b">
        <f t="shared" si="652"/>
        <v>0</v>
      </c>
      <c r="AP299" s="10" t="b">
        <f t="shared" si="652"/>
        <v>0</v>
      </c>
      <c r="AQ299" s="10" t="b">
        <f t="shared" si="652"/>
        <v>0</v>
      </c>
      <c r="AR299" s="10" t="b">
        <f t="shared" si="652"/>
        <v>0</v>
      </c>
      <c r="AS299" s="10" t="b">
        <f t="shared" si="652"/>
        <v>0</v>
      </c>
      <c r="AT299" s="10" t="b">
        <f t="shared" si="652"/>
        <v>0</v>
      </c>
      <c r="AU299" s="10" t="b">
        <f t="shared" si="652"/>
        <v>0</v>
      </c>
      <c r="AV299" s="10" t="b">
        <f t="shared" si="652"/>
        <v>0</v>
      </c>
      <c r="AW299" s="10" t="b">
        <f t="shared" si="652"/>
        <v>0</v>
      </c>
      <c r="AX299" s="10" t="b">
        <f t="shared" si="652"/>
        <v>0</v>
      </c>
      <c r="AY299" s="10" t="b">
        <f t="shared" si="652"/>
        <v>0</v>
      </c>
      <c r="AZ299" s="10" t="b">
        <f t="shared" si="652"/>
        <v>0</v>
      </c>
      <c r="BA299" s="10" t="b">
        <f t="shared" si="652"/>
        <v>0</v>
      </c>
      <c r="BB299" s="10" t="b">
        <f t="shared" si="652"/>
        <v>0</v>
      </c>
      <c r="BC299" s="10" t="b">
        <f t="shared" si="652"/>
        <v>0</v>
      </c>
      <c r="BD299" s="10" t="b">
        <f t="shared" si="652"/>
        <v>0</v>
      </c>
      <c r="BE299" s="10" t="b">
        <f t="shared" si="652"/>
        <v>0</v>
      </c>
      <c r="BF299" s="10" t="b">
        <f t="shared" ref="BF299:CH299" si="653">IF(AND(BF$216&gt;MIN($AU121:$AU122), BF$216&lt;MAX($AU121:$AU122)),IF((($AT122-$AT121)/($AU122-$AU121)*(BF$216-$AU121)+$AT121)&lt;BF$215,TRUE,FALSE))</f>
        <v>0</v>
      </c>
      <c r="BG299" s="10" t="b">
        <f t="shared" si="653"/>
        <v>0</v>
      </c>
      <c r="BH299" s="10" t="b">
        <f t="shared" si="653"/>
        <v>0</v>
      </c>
      <c r="BI299" s="10" t="b">
        <f t="shared" si="653"/>
        <v>0</v>
      </c>
      <c r="BJ299" s="10" t="b">
        <f t="shared" si="653"/>
        <v>0</v>
      </c>
      <c r="BK299" s="10" t="b">
        <f t="shared" si="653"/>
        <v>0</v>
      </c>
      <c r="BL299" s="10" t="b">
        <f t="shared" si="653"/>
        <v>0</v>
      </c>
      <c r="BM299" s="10" t="b">
        <f t="shared" si="653"/>
        <v>0</v>
      </c>
      <c r="BN299" s="10" t="b">
        <f t="shared" si="653"/>
        <v>0</v>
      </c>
      <c r="BO299" s="10" t="b">
        <f t="shared" si="653"/>
        <v>0</v>
      </c>
      <c r="BP299" s="10" t="b">
        <f t="shared" si="653"/>
        <v>0</v>
      </c>
      <c r="BQ299" s="10" t="b">
        <f t="shared" si="653"/>
        <v>0</v>
      </c>
      <c r="BR299" s="10" t="b">
        <f t="shared" si="653"/>
        <v>0</v>
      </c>
      <c r="BS299" s="10" t="b">
        <f t="shared" si="653"/>
        <v>0</v>
      </c>
      <c r="BT299" s="10" t="b">
        <f t="shared" si="653"/>
        <v>0</v>
      </c>
      <c r="BU299" s="10" t="b">
        <f t="shared" si="653"/>
        <v>0</v>
      </c>
      <c r="BV299" s="10" t="b">
        <f t="shared" si="653"/>
        <v>0</v>
      </c>
      <c r="BW299" s="10" t="b">
        <f t="shared" si="653"/>
        <v>0</v>
      </c>
      <c r="BX299" s="10" t="b">
        <f t="shared" si="653"/>
        <v>0</v>
      </c>
      <c r="BY299" s="10" t="b">
        <f t="shared" si="653"/>
        <v>0</v>
      </c>
      <c r="BZ299" s="10" t="b">
        <f t="shared" si="653"/>
        <v>0</v>
      </c>
      <c r="CA299" s="10" t="b">
        <f t="shared" si="653"/>
        <v>0</v>
      </c>
      <c r="CB299" s="10" t="b">
        <f t="shared" si="653"/>
        <v>0</v>
      </c>
      <c r="CC299" s="10" t="b">
        <f t="shared" si="653"/>
        <v>0</v>
      </c>
      <c r="CD299" s="10" t="b">
        <f t="shared" si="653"/>
        <v>0</v>
      </c>
      <c r="CE299" s="10" t="b">
        <f t="shared" si="653"/>
        <v>0</v>
      </c>
      <c r="CF299" s="10" t="b">
        <f t="shared" si="653"/>
        <v>0</v>
      </c>
      <c r="CG299" s="10" t="b">
        <f t="shared" si="653"/>
        <v>0</v>
      </c>
      <c r="CH299" s="10" t="b">
        <f t="shared" si="653"/>
        <v>0</v>
      </c>
      <c r="CL299" s="10" t="b">
        <f t="shared" ref="CL299:DN299" si="654">IF(AND(CL$216&gt;MIN($AU121:$AU122), CL$216&lt;MAX($AU121:$AU122)),IF((($AT122-$AT121)/($AU122-$AU121)*(CL$216-$AU121)+$AT121)&lt;CL$215,TRUE,FALSE))</f>
        <v>0</v>
      </c>
      <c r="CM299" s="10" t="b">
        <f t="shared" si="654"/>
        <v>0</v>
      </c>
      <c r="CN299" s="10" t="b">
        <f t="shared" si="654"/>
        <v>0</v>
      </c>
      <c r="CO299" s="10" t="b">
        <f t="shared" si="654"/>
        <v>0</v>
      </c>
      <c r="CP299" s="10" t="b">
        <f t="shared" si="654"/>
        <v>0</v>
      </c>
      <c r="CQ299" s="10" t="b">
        <f t="shared" si="654"/>
        <v>0</v>
      </c>
      <c r="CR299" s="10" t="b">
        <f t="shared" si="654"/>
        <v>0</v>
      </c>
      <c r="CS299" s="10" t="b">
        <f t="shared" si="654"/>
        <v>0</v>
      </c>
      <c r="CT299" s="10" t="b">
        <f t="shared" si="654"/>
        <v>0</v>
      </c>
      <c r="CU299" s="10" t="b">
        <f t="shared" si="654"/>
        <v>0</v>
      </c>
      <c r="CV299" s="10" t="b">
        <f t="shared" si="654"/>
        <v>0</v>
      </c>
      <c r="CW299" s="10" t="b">
        <f t="shared" si="654"/>
        <v>0</v>
      </c>
      <c r="CX299" s="10" t="b">
        <f t="shared" si="654"/>
        <v>0</v>
      </c>
      <c r="CY299" s="10" t="b">
        <f t="shared" si="654"/>
        <v>0</v>
      </c>
      <c r="CZ299" s="10" t="b">
        <f t="shared" si="654"/>
        <v>0</v>
      </c>
      <c r="DA299" s="10" t="b">
        <f t="shared" si="654"/>
        <v>0</v>
      </c>
      <c r="DB299" s="10" t="b">
        <f t="shared" si="654"/>
        <v>0</v>
      </c>
      <c r="DC299" s="10" t="b">
        <f t="shared" si="654"/>
        <v>0</v>
      </c>
      <c r="DD299" s="10" t="b">
        <f t="shared" si="654"/>
        <v>0</v>
      </c>
      <c r="DE299" s="10" t="b">
        <f t="shared" si="654"/>
        <v>0</v>
      </c>
      <c r="DF299" s="10" t="b">
        <f t="shared" si="654"/>
        <v>0</v>
      </c>
      <c r="DG299" s="10" t="b">
        <f t="shared" si="654"/>
        <v>0</v>
      </c>
      <c r="DH299" s="10" t="b">
        <f t="shared" si="654"/>
        <v>0</v>
      </c>
      <c r="DI299" s="10" t="b">
        <f t="shared" si="654"/>
        <v>0</v>
      </c>
      <c r="DJ299" s="10" t="b">
        <f t="shared" si="654"/>
        <v>0</v>
      </c>
      <c r="DK299" s="10" t="b">
        <f t="shared" si="654"/>
        <v>0</v>
      </c>
      <c r="DL299" s="10" t="b">
        <f t="shared" si="654"/>
        <v>0</v>
      </c>
      <c r="DM299" s="10" t="b">
        <f t="shared" si="654"/>
        <v>0</v>
      </c>
      <c r="DN299" s="10" t="b">
        <f t="shared" si="654"/>
        <v>0</v>
      </c>
      <c r="DR299" s="10" t="b">
        <f t="shared" ref="DR299:EL299" si="655">IF(AND(DR$216&gt;MIN($AY121:$AY122), DR$216&lt;MAX($AY121:$AY122)),IF((($AX122-$AX121)/($AY122-$AY121)*(DR$216-$AY121)+$AX121)&lt;DR$215,TRUE,FALSE))</f>
        <v>0</v>
      </c>
      <c r="DS299" s="10" t="b">
        <f t="shared" si="655"/>
        <v>0</v>
      </c>
      <c r="DT299" s="10" t="b">
        <f t="shared" si="655"/>
        <v>0</v>
      </c>
      <c r="DU299" s="10" t="b">
        <f t="shared" si="655"/>
        <v>0</v>
      </c>
      <c r="DV299" s="10" t="b">
        <f t="shared" si="655"/>
        <v>0</v>
      </c>
      <c r="DW299" s="10" t="b">
        <f t="shared" si="655"/>
        <v>0</v>
      </c>
      <c r="DX299" s="10" t="b">
        <f t="shared" si="655"/>
        <v>0</v>
      </c>
      <c r="DY299" s="10" t="b">
        <f t="shared" si="655"/>
        <v>0</v>
      </c>
      <c r="DZ299" s="10" t="b">
        <f t="shared" si="655"/>
        <v>0</v>
      </c>
      <c r="EA299" s="10" t="b">
        <f t="shared" si="655"/>
        <v>0</v>
      </c>
      <c r="EB299" s="10" t="b">
        <f t="shared" si="655"/>
        <v>0</v>
      </c>
      <c r="EC299" s="10" t="b">
        <f t="shared" si="655"/>
        <v>0</v>
      </c>
      <c r="ED299" s="10" t="b">
        <f t="shared" si="655"/>
        <v>0</v>
      </c>
      <c r="EE299" s="10" t="b">
        <f t="shared" si="655"/>
        <v>0</v>
      </c>
      <c r="EF299" s="10" t="b">
        <f t="shared" si="655"/>
        <v>0</v>
      </c>
      <c r="EG299" s="10" t="b">
        <f t="shared" si="655"/>
        <v>0</v>
      </c>
      <c r="EH299" s="10" t="b">
        <f t="shared" si="655"/>
        <v>0</v>
      </c>
      <c r="EI299" s="10" t="b">
        <f t="shared" si="655"/>
        <v>0</v>
      </c>
      <c r="EJ299" s="10" t="b">
        <f t="shared" si="655"/>
        <v>0</v>
      </c>
      <c r="EK299" s="10" t="b">
        <f t="shared" si="655"/>
        <v>0</v>
      </c>
      <c r="EL299" s="10" t="b">
        <f t="shared" si="655"/>
        <v>0</v>
      </c>
      <c r="EM299" s="10" t="b">
        <f t="shared" si="650"/>
        <v>0</v>
      </c>
      <c r="EN299" s="10" t="b">
        <f t="shared" si="650"/>
        <v>0</v>
      </c>
      <c r="EO299" s="10" t="b">
        <f t="shared" si="650"/>
        <v>0</v>
      </c>
      <c r="EP299" s="10" t="b">
        <f t="shared" si="650"/>
        <v>0</v>
      </c>
      <c r="EQ299" s="10" t="b">
        <f t="shared" si="650"/>
        <v>0</v>
      </c>
    </row>
    <row r="300" spans="2:147" hidden="1" x14ac:dyDescent="0.3">
      <c r="B300" s="49"/>
      <c r="C300" s="49"/>
      <c r="D300" s="49"/>
      <c r="E300" s="49"/>
      <c r="F300" s="49"/>
      <c r="G300" s="49"/>
      <c r="H300" s="49"/>
      <c r="I300" s="49"/>
      <c r="J300" s="1">
        <v>83</v>
      </c>
      <c r="K300" s="10" t="b">
        <f t="shared" si="566"/>
        <v>0</v>
      </c>
      <c r="L300" s="10" t="b">
        <f t="shared" ref="L300:Y300" si="656">IF($AT122&gt;L$215,IF($AU122&lt;L$216,IF($AU123&gt;L$216,TRUE,FALSE),IF($AU123&lt;L$216,TRUE,FALSE)),FALSE)</f>
        <v>0</v>
      </c>
      <c r="M300" s="10" t="b">
        <f t="shared" si="656"/>
        <v>0</v>
      </c>
      <c r="N300" s="10" t="b">
        <f t="shared" si="656"/>
        <v>0</v>
      </c>
      <c r="O300" s="10" t="b">
        <f t="shared" si="656"/>
        <v>0</v>
      </c>
      <c r="P300" s="10" t="b">
        <f t="shared" si="656"/>
        <v>0</v>
      </c>
      <c r="Q300" s="10" t="b">
        <f t="shared" si="656"/>
        <v>0</v>
      </c>
      <c r="R300" s="10" t="b">
        <f t="shared" si="656"/>
        <v>0</v>
      </c>
      <c r="S300" s="10" t="b">
        <f t="shared" si="656"/>
        <v>0</v>
      </c>
      <c r="T300" s="10" t="b">
        <f t="shared" si="656"/>
        <v>0</v>
      </c>
      <c r="U300" s="10" t="b">
        <f t="shared" si="656"/>
        <v>0</v>
      </c>
      <c r="V300" s="10" t="b">
        <f t="shared" si="656"/>
        <v>0</v>
      </c>
      <c r="W300" s="10" t="b">
        <f t="shared" si="656"/>
        <v>0</v>
      </c>
      <c r="X300" s="10" t="b">
        <f t="shared" si="656"/>
        <v>0</v>
      </c>
      <c r="Y300" s="10" t="b">
        <f t="shared" si="656"/>
        <v>0</v>
      </c>
      <c r="Z300" s="10" t="b">
        <f t="shared" ref="Z300:BE300" si="657">IF(AND(Z$216&gt;MIN($AU122:$AU123), Z$216&lt;MAX($AU122:$AU123)),IF((($AT123-$AT122)/($AU123-$AU122)*(Z$216-$AU122)+$AT122)&lt;Z$215,TRUE,FALSE))</f>
        <v>0</v>
      </c>
      <c r="AA300" s="10" t="b">
        <f t="shared" si="657"/>
        <v>0</v>
      </c>
      <c r="AB300" s="10" t="b">
        <f t="shared" si="657"/>
        <v>0</v>
      </c>
      <c r="AC300" s="10" t="b">
        <f t="shared" si="657"/>
        <v>0</v>
      </c>
      <c r="AD300" s="10" t="b">
        <f t="shared" si="657"/>
        <v>0</v>
      </c>
      <c r="AE300" s="10" t="b">
        <f t="shared" si="657"/>
        <v>0</v>
      </c>
      <c r="AF300" s="10" t="b">
        <f t="shared" si="657"/>
        <v>0</v>
      </c>
      <c r="AG300" s="10" t="b">
        <f t="shared" si="657"/>
        <v>0</v>
      </c>
      <c r="AH300" s="10" t="b">
        <f t="shared" si="657"/>
        <v>0</v>
      </c>
      <c r="AI300" s="10" t="b">
        <f t="shared" si="657"/>
        <v>0</v>
      </c>
      <c r="AJ300" s="10" t="b">
        <f t="shared" si="657"/>
        <v>0</v>
      </c>
      <c r="AK300" s="10" t="b">
        <f t="shared" si="657"/>
        <v>0</v>
      </c>
      <c r="AL300" s="10" t="b">
        <f t="shared" si="657"/>
        <v>0</v>
      </c>
      <c r="AM300" s="10" t="b">
        <f t="shared" si="657"/>
        <v>0</v>
      </c>
      <c r="AN300" s="10" t="b">
        <f t="shared" si="657"/>
        <v>0</v>
      </c>
      <c r="AO300" s="10" t="b">
        <f t="shared" si="657"/>
        <v>0</v>
      </c>
      <c r="AP300" s="10" t="b">
        <f t="shared" si="657"/>
        <v>0</v>
      </c>
      <c r="AQ300" s="10" t="b">
        <f t="shared" si="657"/>
        <v>0</v>
      </c>
      <c r="AR300" s="10" t="b">
        <f t="shared" si="657"/>
        <v>0</v>
      </c>
      <c r="AS300" s="10" t="b">
        <f t="shared" si="657"/>
        <v>0</v>
      </c>
      <c r="AT300" s="10" t="b">
        <f t="shared" si="657"/>
        <v>0</v>
      </c>
      <c r="AU300" s="10" t="b">
        <f t="shared" si="657"/>
        <v>0</v>
      </c>
      <c r="AV300" s="10" t="b">
        <f t="shared" si="657"/>
        <v>0</v>
      </c>
      <c r="AW300" s="10" t="b">
        <f t="shared" si="657"/>
        <v>0</v>
      </c>
      <c r="AX300" s="10" t="b">
        <f t="shared" si="657"/>
        <v>0</v>
      </c>
      <c r="AY300" s="10" t="b">
        <f t="shared" si="657"/>
        <v>0</v>
      </c>
      <c r="AZ300" s="10" t="b">
        <f t="shared" si="657"/>
        <v>0</v>
      </c>
      <c r="BA300" s="10" t="b">
        <f t="shared" si="657"/>
        <v>0</v>
      </c>
      <c r="BB300" s="10" t="b">
        <f t="shared" si="657"/>
        <v>0</v>
      </c>
      <c r="BC300" s="10" t="b">
        <f t="shared" si="657"/>
        <v>0</v>
      </c>
      <c r="BD300" s="10" t="b">
        <f t="shared" si="657"/>
        <v>0</v>
      </c>
      <c r="BE300" s="10" t="b">
        <f t="shared" si="657"/>
        <v>0</v>
      </c>
      <c r="BF300" s="10" t="b">
        <f t="shared" ref="BF300:CH300" si="658">IF(AND(BF$216&gt;MIN($AU122:$AU123), BF$216&lt;MAX($AU122:$AU123)),IF((($AT123-$AT122)/($AU123-$AU122)*(BF$216-$AU122)+$AT122)&lt;BF$215,TRUE,FALSE))</f>
        <v>0</v>
      </c>
      <c r="BG300" s="10" t="b">
        <f t="shared" si="658"/>
        <v>0</v>
      </c>
      <c r="BH300" s="10" t="b">
        <f t="shared" si="658"/>
        <v>0</v>
      </c>
      <c r="BI300" s="10" t="b">
        <f t="shared" si="658"/>
        <v>0</v>
      </c>
      <c r="BJ300" s="10" t="b">
        <f t="shared" si="658"/>
        <v>0</v>
      </c>
      <c r="BK300" s="10" t="b">
        <f t="shared" si="658"/>
        <v>0</v>
      </c>
      <c r="BL300" s="10" t="b">
        <f t="shared" si="658"/>
        <v>0</v>
      </c>
      <c r="BM300" s="10" t="b">
        <f t="shared" si="658"/>
        <v>0</v>
      </c>
      <c r="BN300" s="10" t="b">
        <f t="shared" si="658"/>
        <v>0</v>
      </c>
      <c r="BO300" s="10" t="b">
        <f t="shared" si="658"/>
        <v>0</v>
      </c>
      <c r="BP300" s="10" t="b">
        <f t="shared" si="658"/>
        <v>0</v>
      </c>
      <c r="BQ300" s="10" t="b">
        <f t="shared" si="658"/>
        <v>0</v>
      </c>
      <c r="BR300" s="10" t="b">
        <f t="shared" si="658"/>
        <v>0</v>
      </c>
      <c r="BS300" s="10" t="b">
        <f t="shared" si="658"/>
        <v>0</v>
      </c>
      <c r="BT300" s="10" t="b">
        <f t="shared" si="658"/>
        <v>0</v>
      </c>
      <c r="BU300" s="10" t="b">
        <f t="shared" si="658"/>
        <v>0</v>
      </c>
      <c r="BV300" s="10" t="b">
        <f t="shared" si="658"/>
        <v>0</v>
      </c>
      <c r="BW300" s="10" t="b">
        <f t="shared" si="658"/>
        <v>0</v>
      </c>
      <c r="BX300" s="10" t="b">
        <f t="shared" si="658"/>
        <v>0</v>
      </c>
      <c r="BY300" s="10" t="b">
        <f t="shared" si="658"/>
        <v>0</v>
      </c>
      <c r="BZ300" s="10" t="b">
        <f t="shared" si="658"/>
        <v>0</v>
      </c>
      <c r="CA300" s="10" t="b">
        <f t="shared" si="658"/>
        <v>0</v>
      </c>
      <c r="CB300" s="10" t="b">
        <f t="shared" si="658"/>
        <v>0</v>
      </c>
      <c r="CC300" s="10" t="b">
        <f t="shared" si="658"/>
        <v>0</v>
      </c>
      <c r="CD300" s="10" t="b">
        <f t="shared" si="658"/>
        <v>0</v>
      </c>
      <c r="CE300" s="10" t="b">
        <f t="shared" si="658"/>
        <v>0</v>
      </c>
      <c r="CF300" s="10" t="b">
        <f t="shared" si="658"/>
        <v>0</v>
      </c>
      <c r="CG300" s="10" t="b">
        <f t="shared" si="658"/>
        <v>0</v>
      </c>
      <c r="CH300" s="10" t="b">
        <f t="shared" si="658"/>
        <v>0</v>
      </c>
      <c r="CL300" s="10" t="b">
        <f t="shared" ref="CL300:DN300" si="659">IF(AND(CL$216&gt;MIN($AU122:$AU123), CL$216&lt;MAX($AU122:$AU123)),IF((($AT123-$AT122)/($AU123-$AU122)*(CL$216-$AU122)+$AT122)&lt;CL$215,TRUE,FALSE))</f>
        <v>0</v>
      </c>
      <c r="CM300" s="10" t="b">
        <f t="shared" si="659"/>
        <v>0</v>
      </c>
      <c r="CN300" s="10" t="b">
        <f t="shared" si="659"/>
        <v>0</v>
      </c>
      <c r="CO300" s="10" t="b">
        <f t="shared" si="659"/>
        <v>0</v>
      </c>
      <c r="CP300" s="10" t="b">
        <f t="shared" si="659"/>
        <v>0</v>
      </c>
      <c r="CQ300" s="10" t="b">
        <f t="shared" si="659"/>
        <v>0</v>
      </c>
      <c r="CR300" s="10" t="b">
        <f t="shared" si="659"/>
        <v>0</v>
      </c>
      <c r="CS300" s="10" t="b">
        <f t="shared" si="659"/>
        <v>0</v>
      </c>
      <c r="CT300" s="10" t="b">
        <f t="shared" si="659"/>
        <v>0</v>
      </c>
      <c r="CU300" s="10" t="b">
        <f t="shared" si="659"/>
        <v>0</v>
      </c>
      <c r="CV300" s="10" t="b">
        <f t="shared" si="659"/>
        <v>0</v>
      </c>
      <c r="CW300" s="10" t="b">
        <f t="shared" si="659"/>
        <v>0</v>
      </c>
      <c r="CX300" s="10" t="b">
        <f t="shared" si="659"/>
        <v>0</v>
      </c>
      <c r="CY300" s="10" t="b">
        <f t="shared" si="659"/>
        <v>0</v>
      </c>
      <c r="CZ300" s="10" t="b">
        <f t="shared" si="659"/>
        <v>0</v>
      </c>
      <c r="DA300" s="10" t="b">
        <f t="shared" si="659"/>
        <v>0</v>
      </c>
      <c r="DB300" s="10" t="b">
        <f t="shared" si="659"/>
        <v>0</v>
      </c>
      <c r="DC300" s="10" t="b">
        <f t="shared" si="659"/>
        <v>0</v>
      </c>
      <c r="DD300" s="10" t="b">
        <f t="shared" si="659"/>
        <v>0</v>
      </c>
      <c r="DE300" s="10" t="b">
        <f t="shared" si="659"/>
        <v>0</v>
      </c>
      <c r="DF300" s="10" t="b">
        <f t="shared" si="659"/>
        <v>0</v>
      </c>
      <c r="DG300" s="10" t="b">
        <f t="shared" si="659"/>
        <v>0</v>
      </c>
      <c r="DH300" s="10" t="b">
        <f t="shared" si="659"/>
        <v>0</v>
      </c>
      <c r="DI300" s="10" t="b">
        <f t="shared" si="659"/>
        <v>0</v>
      </c>
      <c r="DJ300" s="10" t="b">
        <f t="shared" si="659"/>
        <v>0</v>
      </c>
      <c r="DK300" s="10" t="b">
        <f t="shared" si="659"/>
        <v>0</v>
      </c>
      <c r="DL300" s="10" t="b">
        <f t="shared" si="659"/>
        <v>0</v>
      </c>
      <c r="DM300" s="10" t="b">
        <f t="shared" si="659"/>
        <v>0</v>
      </c>
      <c r="DN300" s="10" t="b">
        <f t="shared" si="659"/>
        <v>0</v>
      </c>
      <c r="DR300" s="10" t="b">
        <f t="shared" ref="DR300:EL300" si="660">IF(AND(DR$216&gt;MIN($AY122:$AY123), DR$216&lt;MAX($AY122:$AY123)),IF((($AX123-$AX122)/($AY123-$AY122)*(DR$216-$AY122)+$AX122)&lt;DR$215,TRUE,FALSE))</f>
        <v>0</v>
      </c>
      <c r="DS300" s="10" t="b">
        <f t="shared" si="660"/>
        <v>0</v>
      </c>
      <c r="DT300" s="10" t="b">
        <f t="shared" si="660"/>
        <v>0</v>
      </c>
      <c r="DU300" s="10" t="b">
        <f t="shared" si="660"/>
        <v>0</v>
      </c>
      <c r="DV300" s="10" t="b">
        <f t="shared" si="660"/>
        <v>0</v>
      </c>
      <c r="DW300" s="10" t="b">
        <f t="shared" si="660"/>
        <v>0</v>
      </c>
      <c r="DX300" s="10" t="b">
        <f t="shared" si="660"/>
        <v>0</v>
      </c>
      <c r="DY300" s="10" t="b">
        <f t="shared" si="660"/>
        <v>0</v>
      </c>
      <c r="DZ300" s="10" t="b">
        <f t="shared" si="660"/>
        <v>0</v>
      </c>
      <c r="EA300" s="10" t="b">
        <f t="shared" si="660"/>
        <v>0</v>
      </c>
      <c r="EB300" s="10" t="b">
        <f t="shared" si="660"/>
        <v>0</v>
      </c>
      <c r="EC300" s="10" t="b">
        <f t="shared" si="660"/>
        <v>0</v>
      </c>
      <c r="ED300" s="10" t="b">
        <f t="shared" si="660"/>
        <v>0</v>
      </c>
      <c r="EE300" s="10" t="b">
        <f t="shared" si="660"/>
        <v>0</v>
      </c>
      <c r="EF300" s="10" t="b">
        <f t="shared" si="660"/>
        <v>0</v>
      </c>
      <c r="EG300" s="10" t="b">
        <f t="shared" si="660"/>
        <v>0</v>
      </c>
      <c r="EH300" s="10" t="b">
        <f t="shared" si="660"/>
        <v>0</v>
      </c>
      <c r="EI300" s="10" t="b">
        <f t="shared" si="660"/>
        <v>0</v>
      </c>
      <c r="EJ300" s="10" t="b">
        <f t="shared" si="660"/>
        <v>0</v>
      </c>
      <c r="EK300" s="10" t="b">
        <f t="shared" si="660"/>
        <v>0</v>
      </c>
      <c r="EL300" s="10" t="b">
        <f t="shared" si="660"/>
        <v>0</v>
      </c>
      <c r="EM300" s="10" t="b">
        <f t="shared" si="650"/>
        <v>0</v>
      </c>
      <c r="EN300" s="10" t="b">
        <f t="shared" si="650"/>
        <v>0</v>
      </c>
      <c r="EO300" s="10" t="b">
        <f t="shared" si="650"/>
        <v>0</v>
      </c>
      <c r="EP300" s="10" t="b">
        <f t="shared" si="650"/>
        <v>0</v>
      </c>
      <c r="EQ300" s="10" t="b">
        <f t="shared" si="650"/>
        <v>0</v>
      </c>
    </row>
    <row r="301" spans="2:147" hidden="1" x14ac:dyDescent="0.3">
      <c r="B301" s="49"/>
      <c r="C301" s="49"/>
      <c r="D301" s="49"/>
      <c r="E301" s="49"/>
      <c r="F301" s="49"/>
      <c r="G301" s="49"/>
      <c r="H301" s="49"/>
      <c r="I301" s="49"/>
      <c r="J301" s="1">
        <v>84</v>
      </c>
      <c r="K301" s="10" t="b">
        <f t="shared" si="566"/>
        <v>0</v>
      </c>
      <c r="L301" s="10" t="b">
        <f t="shared" ref="L301:Y301" si="661">IF($AT123&gt;L$215,IF($AU123&lt;L$216,IF($AU124&gt;L$216,TRUE,FALSE),IF($AU124&lt;L$216,TRUE,FALSE)),FALSE)</f>
        <v>0</v>
      </c>
      <c r="M301" s="10" t="b">
        <f t="shared" si="661"/>
        <v>0</v>
      </c>
      <c r="N301" s="10" t="b">
        <f t="shared" si="661"/>
        <v>0</v>
      </c>
      <c r="O301" s="10" t="b">
        <f t="shared" si="661"/>
        <v>0</v>
      </c>
      <c r="P301" s="10" t="b">
        <f t="shared" si="661"/>
        <v>0</v>
      </c>
      <c r="Q301" s="10" t="b">
        <f t="shared" si="661"/>
        <v>0</v>
      </c>
      <c r="R301" s="10" t="b">
        <f t="shared" si="661"/>
        <v>0</v>
      </c>
      <c r="S301" s="10" t="b">
        <f t="shared" si="661"/>
        <v>0</v>
      </c>
      <c r="T301" s="10" t="b">
        <f t="shared" si="661"/>
        <v>0</v>
      </c>
      <c r="U301" s="10" t="b">
        <f t="shared" si="661"/>
        <v>0</v>
      </c>
      <c r="V301" s="10" t="b">
        <f t="shared" si="661"/>
        <v>0</v>
      </c>
      <c r="W301" s="10" t="b">
        <f t="shared" si="661"/>
        <v>0</v>
      </c>
      <c r="X301" s="10" t="b">
        <f t="shared" si="661"/>
        <v>0</v>
      </c>
      <c r="Y301" s="10" t="b">
        <f t="shared" si="661"/>
        <v>0</v>
      </c>
      <c r="Z301" s="10" t="b">
        <f t="shared" ref="Z301:BE301" si="662">IF(AND(Z$216&gt;MIN($AU123:$AU124), Z$216&lt;MAX($AU123:$AU124)),IF((($AT124-$AT123)/($AU124-$AU123)*(Z$216-$AU123)+$AT123)&lt;Z$215,TRUE,FALSE))</f>
        <v>0</v>
      </c>
      <c r="AA301" s="10" t="b">
        <f t="shared" si="662"/>
        <v>0</v>
      </c>
      <c r="AB301" s="10" t="b">
        <f t="shared" si="662"/>
        <v>0</v>
      </c>
      <c r="AC301" s="10" t="b">
        <f t="shared" si="662"/>
        <v>0</v>
      </c>
      <c r="AD301" s="10" t="b">
        <f t="shared" si="662"/>
        <v>0</v>
      </c>
      <c r="AE301" s="10" t="b">
        <f t="shared" si="662"/>
        <v>0</v>
      </c>
      <c r="AF301" s="10" t="b">
        <f t="shared" si="662"/>
        <v>0</v>
      </c>
      <c r="AG301" s="10" t="b">
        <f t="shared" si="662"/>
        <v>0</v>
      </c>
      <c r="AH301" s="10" t="b">
        <f t="shared" si="662"/>
        <v>0</v>
      </c>
      <c r="AI301" s="10" t="b">
        <f t="shared" si="662"/>
        <v>0</v>
      </c>
      <c r="AJ301" s="10" t="b">
        <f t="shared" si="662"/>
        <v>0</v>
      </c>
      <c r="AK301" s="10" t="b">
        <f t="shared" si="662"/>
        <v>0</v>
      </c>
      <c r="AL301" s="10" t="b">
        <f t="shared" si="662"/>
        <v>0</v>
      </c>
      <c r="AM301" s="10" t="b">
        <f t="shared" si="662"/>
        <v>0</v>
      </c>
      <c r="AN301" s="10" t="b">
        <f t="shared" si="662"/>
        <v>0</v>
      </c>
      <c r="AO301" s="10" t="b">
        <f t="shared" si="662"/>
        <v>0</v>
      </c>
      <c r="AP301" s="10" t="b">
        <f t="shared" si="662"/>
        <v>0</v>
      </c>
      <c r="AQ301" s="10" t="b">
        <f t="shared" si="662"/>
        <v>0</v>
      </c>
      <c r="AR301" s="10" t="b">
        <f t="shared" si="662"/>
        <v>0</v>
      </c>
      <c r="AS301" s="10" t="b">
        <f t="shared" si="662"/>
        <v>0</v>
      </c>
      <c r="AT301" s="10" t="b">
        <f t="shared" si="662"/>
        <v>0</v>
      </c>
      <c r="AU301" s="10" t="b">
        <f t="shared" si="662"/>
        <v>0</v>
      </c>
      <c r="AV301" s="10" t="b">
        <f t="shared" si="662"/>
        <v>0</v>
      </c>
      <c r="AW301" s="10" t="b">
        <f t="shared" si="662"/>
        <v>0</v>
      </c>
      <c r="AX301" s="10" t="b">
        <f t="shared" si="662"/>
        <v>0</v>
      </c>
      <c r="AY301" s="10" t="b">
        <f t="shared" si="662"/>
        <v>0</v>
      </c>
      <c r="AZ301" s="10" t="b">
        <f t="shared" si="662"/>
        <v>0</v>
      </c>
      <c r="BA301" s="10" t="b">
        <f t="shared" si="662"/>
        <v>0</v>
      </c>
      <c r="BB301" s="10" t="b">
        <f t="shared" si="662"/>
        <v>0</v>
      </c>
      <c r="BC301" s="10" t="b">
        <f t="shared" si="662"/>
        <v>0</v>
      </c>
      <c r="BD301" s="10" t="b">
        <f t="shared" si="662"/>
        <v>0</v>
      </c>
      <c r="BE301" s="10" t="b">
        <f t="shared" si="662"/>
        <v>0</v>
      </c>
      <c r="BF301" s="10" t="b">
        <f t="shared" ref="BF301:CH301" si="663">IF(AND(BF$216&gt;MIN($AU123:$AU124), BF$216&lt;MAX($AU123:$AU124)),IF((($AT124-$AT123)/($AU124-$AU123)*(BF$216-$AU123)+$AT123)&lt;BF$215,TRUE,FALSE))</f>
        <v>0</v>
      </c>
      <c r="BG301" s="10" t="b">
        <f t="shared" si="663"/>
        <v>0</v>
      </c>
      <c r="BH301" s="10" t="b">
        <f t="shared" si="663"/>
        <v>0</v>
      </c>
      <c r="BI301" s="10" t="b">
        <f t="shared" si="663"/>
        <v>0</v>
      </c>
      <c r="BJ301" s="10" t="b">
        <f t="shared" si="663"/>
        <v>0</v>
      </c>
      <c r="BK301" s="10" t="b">
        <f t="shared" si="663"/>
        <v>0</v>
      </c>
      <c r="BL301" s="10" t="b">
        <f t="shared" si="663"/>
        <v>0</v>
      </c>
      <c r="BM301" s="10" t="b">
        <f t="shared" si="663"/>
        <v>0</v>
      </c>
      <c r="BN301" s="10" t="b">
        <f t="shared" si="663"/>
        <v>0</v>
      </c>
      <c r="BO301" s="10" t="b">
        <f t="shared" si="663"/>
        <v>0</v>
      </c>
      <c r="BP301" s="10" t="b">
        <f t="shared" si="663"/>
        <v>0</v>
      </c>
      <c r="BQ301" s="10" t="b">
        <f t="shared" si="663"/>
        <v>0</v>
      </c>
      <c r="BR301" s="10" t="b">
        <f t="shared" si="663"/>
        <v>0</v>
      </c>
      <c r="BS301" s="10" t="b">
        <f t="shared" si="663"/>
        <v>0</v>
      </c>
      <c r="BT301" s="10" t="b">
        <f t="shared" si="663"/>
        <v>0</v>
      </c>
      <c r="BU301" s="10" t="b">
        <f t="shared" si="663"/>
        <v>0</v>
      </c>
      <c r="BV301" s="10" t="b">
        <f t="shared" si="663"/>
        <v>0</v>
      </c>
      <c r="BW301" s="10" t="b">
        <f t="shared" si="663"/>
        <v>0</v>
      </c>
      <c r="BX301" s="10" t="b">
        <f t="shared" si="663"/>
        <v>0</v>
      </c>
      <c r="BY301" s="10" t="b">
        <f t="shared" si="663"/>
        <v>0</v>
      </c>
      <c r="BZ301" s="10" t="b">
        <f t="shared" si="663"/>
        <v>0</v>
      </c>
      <c r="CA301" s="10" t="b">
        <f t="shared" si="663"/>
        <v>0</v>
      </c>
      <c r="CB301" s="10" t="b">
        <f t="shared" si="663"/>
        <v>0</v>
      </c>
      <c r="CC301" s="10" t="b">
        <f t="shared" si="663"/>
        <v>0</v>
      </c>
      <c r="CD301" s="10" t="b">
        <f t="shared" si="663"/>
        <v>0</v>
      </c>
      <c r="CE301" s="10" t="b">
        <f t="shared" si="663"/>
        <v>0</v>
      </c>
      <c r="CF301" s="10" t="b">
        <f t="shared" si="663"/>
        <v>0</v>
      </c>
      <c r="CG301" s="10" t="b">
        <f t="shared" si="663"/>
        <v>0</v>
      </c>
      <c r="CH301" s="10" t="b">
        <f t="shared" si="663"/>
        <v>0</v>
      </c>
      <c r="CL301" s="10" t="b">
        <f t="shared" ref="CL301:DN301" si="664">IF(AND(CL$216&gt;MIN($AU123:$AU124), CL$216&lt;MAX($AU123:$AU124)),IF((($AT124-$AT123)/($AU124-$AU123)*(CL$216-$AU123)+$AT123)&lt;CL$215,TRUE,FALSE))</f>
        <v>0</v>
      </c>
      <c r="CM301" s="10" t="b">
        <f t="shared" si="664"/>
        <v>0</v>
      </c>
      <c r="CN301" s="10" t="b">
        <f t="shared" si="664"/>
        <v>0</v>
      </c>
      <c r="CO301" s="10" t="b">
        <f t="shared" si="664"/>
        <v>0</v>
      </c>
      <c r="CP301" s="10" t="b">
        <f t="shared" si="664"/>
        <v>0</v>
      </c>
      <c r="CQ301" s="10" t="b">
        <f t="shared" si="664"/>
        <v>0</v>
      </c>
      <c r="CR301" s="10" t="b">
        <f t="shared" si="664"/>
        <v>0</v>
      </c>
      <c r="CS301" s="10" t="b">
        <f t="shared" si="664"/>
        <v>0</v>
      </c>
      <c r="CT301" s="10" t="b">
        <f t="shared" si="664"/>
        <v>0</v>
      </c>
      <c r="CU301" s="10" t="b">
        <f t="shared" si="664"/>
        <v>0</v>
      </c>
      <c r="CV301" s="10" t="b">
        <f t="shared" si="664"/>
        <v>0</v>
      </c>
      <c r="CW301" s="10" t="b">
        <f t="shared" si="664"/>
        <v>0</v>
      </c>
      <c r="CX301" s="10" t="b">
        <f t="shared" si="664"/>
        <v>0</v>
      </c>
      <c r="CY301" s="10" t="b">
        <f t="shared" si="664"/>
        <v>0</v>
      </c>
      <c r="CZ301" s="10" t="b">
        <f t="shared" si="664"/>
        <v>0</v>
      </c>
      <c r="DA301" s="10" t="b">
        <f t="shared" si="664"/>
        <v>0</v>
      </c>
      <c r="DB301" s="10" t="b">
        <f t="shared" si="664"/>
        <v>0</v>
      </c>
      <c r="DC301" s="10" t="b">
        <f t="shared" si="664"/>
        <v>0</v>
      </c>
      <c r="DD301" s="10" t="b">
        <f t="shared" si="664"/>
        <v>0</v>
      </c>
      <c r="DE301" s="10" t="b">
        <f t="shared" si="664"/>
        <v>0</v>
      </c>
      <c r="DF301" s="10" t="b">
        <f t="shared" si="664"/>
        <v>0</v>
      </c>
      <c r="DG301" s="10" t="b">
        <f t="shared" si="664"/>
        <v>0</v>
      </c>
      <c r="DH301" s="10" t="b">
        <f t="shared" si="664"/>
        <v>0</v>
      </c>
      <c r="DI301" s="10" t="b">
        <f t="shared" si="664"/>
        <v>0</v>
      </c>
      <c r="DJ301" s="10" t="b">
        <f t="shared" si="664"/>
        <v>0</v>
      </c>
      <c r="DK301" s="10" t="b">
        <f t="shared" si="664"/>
        <v>0</v>
      </c>
      <c r="DL301" s="10" t="b">
        <f t="shared" si="664"/>
        <v>0</v>
      </c>
      <c r="DM301" s="10" t="b">
        <f t="shared" si="664"/>
        <v>0</v>
      </c>
      <c r="DN301" s="10" t="b">
        <f t="shared" si="664"/>
        <v>0</v>
      </c>
      <c r="DR301" s="10" t="b">
        <f t="shared" ref="DR301:EL301" si="665">IF(AND(DR$216&gt;MIN($AY123:$AY124), DR$216&lt;MAX($AY123:$AY124)),IF((($AX124-$AX123)/($AY124-$AY123)*(DR$216-$AY123)+$AX123)&lt;DR$215,TRUE,FALSE))</f>
        <v>0</v>
      </c>
      <c r="DS301" s="10" t="b">
        <f t="shared" si="665"/>
        <v>0</v>
      </c>
      <c r="DT301" s="10" t="b">
        <f t="shared" si="665"/>
        <v>0</v>
      </c>
      <c r="DU301" s="10" t="b">
        <f t="shared" si="665"/>
        <v>0</v>
      </c>
      <c r="DV301" s="10" t="b">
        <f t="shared" si="665"/>
        <v>0</v>
      </c>
      <c r="DW301" s="10" t="b">
        <f t="shared" si="665"/>
        <v>0</v>
      </c>
      <c r="DX301" s="10" t="b">
        <f t="shared" si="665"/>
        <v>0</v>
      </c>
      <c r="DY301" s="10" t="b">
        <f t="shared" si="665"/>
        <v>0</v>
      </c>
      <c r="DZ301" s="10" t="b">
        <f t="shared" si="665"/>
        <v>0</v>
      </c>
      <c r="EA301" s="10" t="b">
        <f t="shared" si="665"/>
        <v>0</v>
      </c>
      <c r="EB301" s="10" t="b">
        <f t="shared" si="665"/>
        <v>0</v>
      </c>
      <c r="EC301" s="10" t="b">
        <f t="shared" si="665"/>
        <v>0</v>
      </c>
      <c r="ED301" s="10" t="b">
        <f t="shared" si="665"/>
        <v>0</v>
      </c>
      <c r="EE301" s="10" t="b">
        <f t="shared" si="665"/>
        <v>0</v>
      </c>
      <c r="EF301" s="10" t="b">
        <f t="shared" si="665"/>
        <v>0</v>
      </c>
      <c r="EG301" s="10" t="b">
        <f t="shared" si="665"/>
        <v>0</v>
      </c>
      <c r="EH301" s="10" t="b">
        <f t="shared" si="665"/>
        <v>0</v>
      </c>
      <c r="EI301" s="10" t="b">
        <f t="shared" si="665"/>
        <v>0</v>
      </c>
      <c r="EJ301" s="10" t="b">
        <f t="shared" si="665"/>
        <v>0</v>
      </c>
      <c r="EK301" s="10" t="b">
        <f t="shared" si="665"/>
        <v>0</v>
      </c>
      <c r="EL301" s="10" t="b">
        <f t="shared" si="665"/>
        <v>0</v>
      </c>
      <c r="EM301" s="10" t="b">
        <f t="shared" si="650"/>
        <v>0</v>
      </c>
      <c r="EN301" s="10" t="b">
        <f t="shared" si="650"/>
        <v>0</v>
      </c>
      <c r="EO301" s="10" t="b">
        <f t="shared" si="650"/>
        <v>0</v>
      </c>
      <c r="EP301" s="10" t="b">
        <f t="shared" si="650"/>
        <v>0</v>
      </c>
      <c r="EQ301" s="10" t="b">
        <f t="shared" si="650"/>
        <v>0</v>
      </c>
    </row>
    <row r="302" spans="2:147" hidden="1" x14ac:dyDescent="0.3">
      <c r="B302" s="49"/>
      <c r="C302" s="49"/>
      <c r="D302" s="49"/>
      <c r="E302" s="49"/>
      <c r="F302" s="49"/>
      <c r="G302" s="49"/>
      <c r="H302" s="49"/>
      <c r="I302" s="49"/>
      <c r="J302" s="1">
        <v>85</v>
      </c>
      <c r="K302" s="10" t="b">
        <f t="shared" si="566"/>
        <v>0</v>
      </c>
      <c r="L302" s="10" t="b">
        <f t="shared" ref="L302:Y302" si="666">IF($AT124&gt;L$215,IF($AU124&lt;L$216,IF($AU125&gt;L$216,TRUE,FALSE),IF($AU125&lt;L$216,TRUE,FALSE)),FALSE)</f>
        <v>0</v>
      </c>
      <c r="M302" s="10" t="b">
        <f t="shared" si="666"/>
        <v>0</v>
      </c>
      <c r="N302" s="10" t="b">
        <f t="shared" si="666"/>
        <v>0</v>
      </c>
      <c r="O302" s="10" t="b">
        <f t="shared" si="666"/>
        <v>0</v>
      </c>
      <c r="P302" s="10" t="b">
        <f t="shared" si="666"/>
        <v>0</v>
      </c>
      <c r="Q302" s="10" t="b">
        <f t="shared" si="666"/>
        <v>0</v>
      </c>
      <c r="R302" s="10" t="b">
        <f t="shared" si="666"/>
        <v>0</v>
      </c>
      <c r="S302" s="10" t="b">
        <f t="shared" si="666"/>
        <v>0</v>
      </c>
      <c r="T302" s="10" t="b">
        <f t="shared" si="666"/>
        <v>0</v>
      </c>
      <c r="U302" s="10" t="b">
        <f t="shared" si="666"/>
        <v>0</v>
      </c>
      <c r="V302" s="10" t="b">
        <f t="shared" si="666"/>
        <v>0</v>
      </c>
      <c r="W302" s="10" t="b">
        <f t="shared" si="666"/>
        <v>0</v>
      </c>
      <c r="X302" s="10" t="b">
        <f t="shared" si="666"/>
        <v>0</v>
      </c>
      <c r="Y302" s="10" t="b">
        <f t="shared" si="666"/>
        <v>0</v>
      </c>
      <c r="Z302" s="10" t="b">
        <f t="shared" ref="Z302:BE302" si="667">IF(AND(Z$216&gt;MIN($AU124:$AU125), Z$216&lt;MAX($AU124:$AU125)),IF((($AT125-$AT124)/($AU125-$AU124)*(Z$216-$AU124)+$AT124)&lt;Z$215,TRUE,FALSE))</f>
        <v>0</v>
      </c>
      <c r="AA302" s="10" t="b">
        <f t="shared" si="667"/>
        <v>0</v>
      </c>
      <c r="AB302" s="10" t="b">
        <f t="shared" si="667"/>
        <v>0</v>
      </c>
      <c r="AC302" s="10" t="b">
        <f t="shared" si="667"/>
        <v>0</v>
      </c>
      <c r="AD302" s="10" t="b">
        <f t="shared" si="667"/>
        <v>0</v>
      </c>
      <c r="AE302" s="10" t="b">
        <f t="shared" si="667"/>
        <v>0</v>
      </c>
      <c r="AF302" s="10" t="b">
        <f t="shared" si="667"/>
        <v>0</v>
      </c>
      <c r="AG302" s="10" t="b">
        <f t="shared" si="667"/>
        <v>0</v>
      </c>
      <c r="AH302" s="10" t="b">
        <f t="shared" si="667"/>
        <v>0</v>
      </c>
      <c r="AI302" s="10" t="b">
        <f t="shared" si="667"/>
        <v>0</v>
      </c>
      <c r="AJ302" s="10" t="b">
        <f t="shared" si="667"/>
        <v>0</v>
      </c>
      <c r="AK302" s="10" t="b">
        <f t="shared" si="667"/>
        <v>0</v>
      </c>
      <c r="AL302" s="10" t="b">
        <f t="shared" si="667"/>
        <v>0</v>
      </c>
      <c r="AM302" s="10" t="b">
        <f t="shared" si="667"/>
        <v>0</v>
      </c>
      <c r="AN302" s="10" t="b">
        <f t="shared" si="667"/>
        <v>0</v>
      </c>
      <c r="AO302" s="10" t="b">
        <f t="shared" si="667"/>
        <v>0</v>
      </c>
      <c r="AP302" s="10" t="b">
        <f t="shared" si="667"/>
        <v>0</v>
      </c>
      <c r="AQ302" s="10" t="b">
        <f t="shared" si="667"/>
        <v>0</v>
      </c>
      <c r="AR302" s="10" t="b">
        <f t="shared" si="667"/>
        <v>0</v>
      </c>
      <c r="AS302" s="10" t="b">
        <f t="shared" si="667"/>
        <v>0</v>
      </c>
      <c r="AT302" s="10" t="b">
        <f t="shared" si="667"/>
        <v>0</v>
      </c>
      <c r="AU302" s="10" t="b">
        <f t="shared" si="667"/>
        <v>0</v>
      </c>
      <c r="AV302" s="10" t="b">
        <f t="shared" si="667"/>
        <v>0</v>
      </c>
      <c r="AW302" s="10" t="b">
        <f t="shared" si="667"/>
        <v>0</v>
      </c>
      <c r="AX302" s="10" t="b">
        <f t="shared" si="667"/>
        <v>0</v>
      </c>
      <c r="AY302" s="10" t="b">
        <f t="shared" si="667"/>
        <v>0</v>
      </c>
      <c r="AZ302" s="10" t="b">
        <f t="shared" si="667"/>
        <v>0</v>
      </c>
      <c r="BA302" s="10" t="b">
        <f t="shared" si="667"/>
        <v>0</v>
      </c>
      <c r="BB302" s="10" t="b">
        <f t="shared" si="667"/>
        <v>0</v>
      </c>
      <c r="BC302" s="10" t="b">
        <f t="shared" si="667"/>
        <v>0</v>
      </c>
      <c r="BD302" s="10" t="b">
        <f t="shared" si="667"/>
        <v>0</v>
      </c>
      <c r="BE302" s="10" t="b">
        <f t="shared" si="667"/>
        <v>0</v>
      </c>
      <c r="BF302" s="10" t="b">
        <f t="shared" ref="BF302:CH302" si="668">IF(AND(BF$216&gt;MIN($AU124:$AU125), BF$216&lt;MAX($AU124:$AU125)),IF((($AT125-$AT124)/($AU125-$AU124)*(BF$216-$AU124)+$AT124)&lt;BF$215,TRUE,FALSE))</f>
        <v>0</v>
      </c>
      <c r="BG302" s="10" t="b">
        <f t="shared" si="668"/>
        <v>0</v>
      </c>
      <c r="BH302" s="10" t="b">
        <f t="shared" si="668"/>
        <v>0</v>
      </c>
      <c r="BI302" s="10" t="b">
        <f t="shared" si="668"/>
        <v>0</v>
      </c>
      <c r="BJ302" s="10" t="b">
        <f t="shared" si="668"/>
        <v>0</v>
      </c>
      <c r="BK302" s="10" t="b">
        <f t="shared" si="668"/>
        <v>0</v>
      </c>
      <c r="BL302" s="10" t="b">
        <f t="shared" si="668"/>
        <v>0</v>
      </c>
      <c r="BM302" s="10" t="b">
        <f t="shared" si="668"/>
        <v>0</v>
      </c>
      <c r="BN302" s="10" t="b">
        <f t="shared" si="668"/>
        <v>0</v>
      </c>
      <c r="BO302" s="10" t="b">
        <f t="shared" si="668"/>
        <v>0</v>
      </c>
      <c r="BP302" s="10" t="b">
        <f t="shared" si="668"/>
        <v>0</v>
      </c>
      <c r="BQ302" s="10" t="b">
        <f t="shared" si="668"/>
        <v>0</v>
      </c>
      <c r="BR302" s="10" t="b">
        <f t="shared" si="668"/>
        <v>0</v>
      </c>
      <c r="BS302" s="10" t="b">
        <f t="shared" si="668"/>
        <v>0</v>
      </c>
      <c r="BT302" s="10" t="b">
        <f t="shared" si="668"/>
        <v>0</v>
      </c>
      <c r="BU302" s="10" t="b">
        <f t="shared" si="668"/>
        <v>0</v>
      </c>
      <c r="BV302" s="10" t="b">
        <f t="shared" si="668"/>
        <v>0</v>
      </c>
      <c r="BW302" s="10" t="b">
        <f t="shared" si="668"/>
        <v>0</v>
      </c>
      <c r="BX302" s="10" t="b">
        <f t="shared" si="668"/>
        <v>0</v>
      </c>
      <c r="BY302" s="10" t="b">
        <f t="shared" si="668"/>
        <v>0</v>
      </c>
      <c r="BZ302" s="10" t="b">
        <f t="shared" si="668"/>
        <v>0</v>
      </c>
      <c r="CA302" s="10" t="b">
        <f t="shared" si="668"/>
        <v>0</v>
      </c>
      <c r="CB302" s="10" t="b">
        <f t="shared" si="668"/>
        <v>0</v>
      </c>
      <c r="CC302" s="10" t="b">
        <f t="shared" si="668"/>
        <v>0</v>
      </c>
      <c r="CD302" s="10" t="b">
        <f t="shared" si="668"/>
        <v>0</v>
      </c>
      <c r="CE302" s="10" t="b">
        <f t="shared" si="668"/>
        <v>0</v>
      </c>
      <c r="CF302" s="10" t="b">
        <f t="shared" si="668"/>
        <v>0</v>
      </c>
      <c r="CG302" s="10" t="b">
        <f t="shared" si="668"/>
        <v>0</v>
      </c>
      <c r="CH302" s="10" t="b">
        <f t="shared" si="668"/>
        <v>0</v>
      </c>
      <c r="CL302" s="10" t="b">
        <f t="shared" ref="CL302:DN302" si="669">IF(AND(CL$216&gt;MIN($AU124:$AU125), CL$216&lt;MAX($AU124:$AU125)),IF((($AT125-$AT124)/($AU125-$AU124)*(CL$216-$AU124)+$AT124)&lt;CL$215,TRUE,FALSE))</f>
        <v>0</v>
      </c>
      <c r="CM302" s="10" t="b">
        <f t="shared" si="669"/>
        <v>0</v>
      </c>
      <c r="CN302" s="10" t="b">
        <f t="shared" si="669"/>
        <v>0</v>
      </c>
      <c r="CO302" s="10" t="b">
        <f t="shared" si="669"/>
        <v>0</v>
      </c>
      <c r="CP302" s="10" t="b">
        <f t="shared" si="669"/>
        <v>0</v>
      </c>
      <c r="CQ302" s="10" t="b">
        <f t="shared" si="669"/>
        <v>0</v>
      </c>
      <c r="CR302" s="10" t="b">
        <f t="shared" si="669"/>
        <v>0</v>
      </c>
      <c r="CS302" s="10" t="b">
        <f t="shared" si="669"/>
        <v>0</v>
      </c>
      <c r="CT302" s="10" t="b">
        <f t="shared" si="669"/>
        <v>0</v>
      </c>
      <c r="CU302" s="10" t="b">
        <f t="shared" si="669"/>
        <v>0</v>
      </c>
      <c r="CV302" s="10" t="b">
        <f t="shared" si="669"/>
        <v>0</v>
      </c>
      <c r="CW302" s="10" t="b">
        <f t="shared" si="669"/>
        <v>0</v>
      </c>
      <c r="CX302" s="10" t="b">
        <f t="shared" si="669"/>
        <v>0</v>
      </c>
      <c r="CY302" s="10" t="b">
        <f t="shared" si="669"/>
        <v>0</v>
      </c>
      <c r="CZ302" s="10" t="b">
        <f t="shared" si="669"/>
        <v>0</v>
      </c>
      <c r="DA302" s="10" t="b">
        <f t="shared" si="669"/>
        <v>0</v>
      </c>
      <c r="DB302" s="10" t="b">
        <f t="shared" si="669"/>
        <v>0</v>
      </c>
      <c r="DC302" s="10" t="b">
        <f t="shared" si="669"/>
        <v>0</v>
      </c>
      <c r="DD302" s="10" t="b">
        <f t="shared" si="669"/>
        <v>0</v>
      </c>
      <c r="DE302" s="10" t="b">
        <f t="shared" si="669"/>
        <v>0</v>
      </c>
      <c r="DF302" s="10" t="b">
        <f t="shared" si="669"/>
        <v>0</v>
      </c>
      <c r="DG302" s="10" t="b">
        <f t="shared" si="669"/>
        <v>0</v>
      </c>
      <c r="DH302" s="10" t="b">
        <f t="shared" si="669"/>
        <v>0</v>
      </c>
      <c r="DI302" s="10" t="b">
        <f t="shared" si="669"/>
        <v>0</v>
      </c>
      <c r="DJ302" s="10" t="b">
        <f t="shared" si="669"/>
        <v>0</v>
      </c>
      <c r="DK302" s="10" t="b">
        <f t="shared" si="669"/>
        <v>0</v>
      </c>
      <c r="DL302" s="10" t="b">
        <f t="shared" si="669"/>
        <v>0</v>
      </c>
      <c r="DM302" s="10" t="b">
        <f t="shared" si="669"/>
        <v>0</v>
      </c>
      <c r="DN302" s="10" t="b">
        <f t="shared" si="669"/>
        <v>0</v>
      </c>
      <c r="DR302" s="10" t="b">
        <f t="shared" ref="DR302:EL302" si="670">IF(AND(DR$216&gt;MIN($AY124:$AY125), DR$216&lt;MAX($AY124:$AY125)),IF((($AX125-$AX124)/($AY125-$AY124)*(DR$216-$AY124)+$AX124)&lt;DR$215,TRUE,FALSE))</f>
        <v>0</v>
      </c>
      <c r="DS302" s="10" t="b">
        <f t="shared" si="670"/>
        <v>0</v>
      </c>
      <c r="DT302" s="10" t="b">
        <f t="shared" si="670"/>
        <v>0</v>
      </c>
      <c r="DU302" s="10" t="b">
        <f t="shared" si="670"/>
        <v>0</v>
      </c>
      <c r="DV302" s="10" t="b">
        <f t="shared" si="670"/>
        <v>0</v>
      </c>
      <c r="DW302" s="10" t="b">
        <f t="shared" si="670"/>
        <v>0</v>
      </c>
      <c r="DX302" s="10" t="b">
        <f t="shared" si="670"/>
        <v>0</v>
      </c>
      <c r="DY302" s="10" t="b">
        <f t="shared" si="670"/>
        <v>0</v>
      </c>
      <c r="DZ302" s="10" t="b">
        <f t="shared" si="670"/>
        <v>0</v>
      </c>
      <c r="EA302" s="10" t="b">
        <f t="shared" si="670"/>
        <v>0</v>
      </c>
      <c r="EB302" s="10" t="b">
        <f t="shared" si="670"/>
        <v>0</v>
      </c>
      <c r="EC302" s="10" t="b">
        <f t="shared" si="670"/>
        <v>0</v>
      </c>
      <c r="ED302" s="10" t="b">
        <f t="shared" si="670"/>
        <v>0</v>
      </c>
      <c r="EE302" s="10" t="b">
        <f t="shared" si="670"/>
        <v>0</v>
      </c>
      <c r="EF302" s="10" t="b">
        <f t="shared" si="670"/>
        <v>0</v>
      </c>
      <c r="EG302" s="10" t="b">
        <f t="shared" si="670"/>
        <v>0</v>
      </c>
      <c r="EH302" s="10" t="b">
        <f t="shared" si="670"/>
        <v>0</v>
      </c>
      <c r="EI302" s="10" t="b">
        <f t="shared" si="670"/>
        <v>0</v>
      </c>
      <c r="EJ302" s="10" t="b">
        <f t="shared" si="670"/>
        <v>0</v>
      </c>
      <c r="EK302" s="10" t="b">
        <f t="shared" si="670"/>
        <v>0</v>
      </c>
      <c r="EL302" s="10" t="b">
        <f t="shared" si="670"/>
        <v>0</v>
      </c>
      <c r="EM302" s="10" t="b">
        <f t="shared" si="650"/>
        <v>0</v>
      </c>
      <c r="EN302" s="10" t="b">
        <f t="shared" si="650"/>
        <v>0</v>
      </c>
      <c r="EO302" s="10" t="b">
        <f t="shared" si="650"/>
        <v>0</v>
      </c>
      <c r="EP302" s="10" t="b">
        <f t="shared" si="650"/>
        <v>0</v>
      </c>
      <c r="EQ302" s="10" t="b">
        <f t="shared" si="650"/>
        <v>0</v>
      </c>
    </row>
    <row r="303" spans="2:147" hidden="1" x14ac:dyDescent="0.3">
      <c r="B303" s="49"/>
      <c r="C303" s="49"/>
      <c r="D303" s="49"/>
      <c r="E303" s="49"/>
      <c r="F303" s="49"/>
      <c r="G303" s="49"/>
      <c r="H303" s="49"/>
      <c r="I303" s="49"/>
      <c r="J303" s="1">
        <v>86</v>
      </c>
      <c r="K303" s="10" t="b">
        <f t="shared" si="566"/>
        <v>0</v>
      </c>
      <c r="L303" s="10" t="b">
        <f t="shared" ref="L303:Y303" si="671">IF($AT125&gt;L$215,IF($AU125&lt;L$216,IF($AU126&gt;L$216,TRUE,FALSE),IF($AU126&lt;L$216,TRUE,FALSE)),FALSE)</f>
        <v>0</v>
      </c>
      <c r="M303" s="10" t="b">
        <f t="shared" si="671"/>
        <v>0</v>
      </c>
      <c r="N303" s="10" t="b">
        <f t="shared" si="671"/>
        <v>0</v>
      </c>
      <c r="O303" s="10" t="b">
        <f t="shared" si="671"/>
        <v>0</v>
      </c>
      <c r="P303" s="10" t="b">
        <f t="shared" si="671"/>
        <v>0</v>
      </c>
      <c r="Q303" s="10" t="b">
        <f t="shared" si="671"/>
        <v>0</v>
      </c>
      <c r="R303" s="10" t="b">
        <f t="shared" si="671"/>
        <v>0</v>
      </c>
      <c r="S303" s="10" t="b">
        <f t="shared" si="671"/>
        <v>0</v>
      </c>
      <c r="T303" s="10" t="b">
        <f t="shared" si="671"/>
        <v>0</v>
      </c>
      <c r="U303" s="10" t="b">
        <f t="shared" si="671"/>
        <v>0</v>
      </c>
      <c r="V303" s="10" t="b">
        <f t="shared" si="671"/>
        <v>0</v>
      </c>
      <c r="W303" s="10" t="b">
        <f t="shared" si="671"/>
        <v>0</v>
      </c>
      <c r="X303" s="10" t="b">
        <f t="shared" si="671"/>
        <v>0</v>
      </c>
      <c r="Y303" s="10" t="b">
        <f t="shared" si="671"/>
        <v>0</v>
      </c>
      <c r="Z303" s="10" t="b">
        <f t="shared" ref="Z303:BE303" si="672">IF(AND(Z$216&gt;MIN($AU125:$AU126), Z$216&lt;MAX($AU125:$AU126)),IF((($AT126-$AT125)/($AU126-$AU125)*(Z$216-$AU125)+$AT125)&lt;Z$215,TRUE,FALSE))</f>
        <v>0</v>
      </c>
      <c r="AA303" s="10" t="b">
        <f t="shared" si="672"/>
        <v>0</v>
      </c>
      <c r="AB303" s="10" t="b">
        <f t="shared" si="672"/>
        <v>0</v>
      </c>
      <c r="AC303" s="10" t="b">
        <f t="shared" si="672"/>
        <v>0</v>
      </c>
      <c r="AD303" s="10" t="b">
        <f t="shared" si="672"/>
        <v>0</v>
      </c>
      <c r="AE303" s="10" t="b">
        <f t="shared" si="672"/>
        <v>0</v>
      </c>
      <c r="AF303" s="10" t="b">
        <f t="shared" si="672"/>
        <v>0</v>
      </c>
      <c r="AG303" s="10" t="b">
        <f t="shared" si="672"/>
        <v>0</v>
      </c>
      <c r="AH303" s="10" t="b">
        <f t="shared" si="672"/>
        <v>0</v>
      </c>
      <c r="AI303" s="10" t="b">
        <f t="shared" si="672"/>
        <v>0</v>
      </c>
      <c r="AJ303" s="10" t="b">
        <f t="shared" si="672"/>
        <v>0</v>
      </c>
      <c r="AK303" s="10" t="b">
        <f t="shared" si="672"/>
        <v>0</v>
      </c>
      <c r="AL303" s="10" t="b">
        <f t="shared" si="672"/>
        <v>0</v>
      </c>
      <c r="AM303" s="10" t="b">
        <f t="shared" si="672"/>
        <v>0</v>
      </c>
      <c r="AN303" s="10" t="b">
        <f t="shared" si="672"/>
        <v>0</v>
      </c>
      <c r="AO303" s="10" t="b">
        <f t="shared" si="672"/>
        <v>0</v>
      </c>
      <c r="AP303" s="10" t="b">
        <f t="shared" si="672"/>
        <v>0</v>
      </c>
      <c r="AQ303" s="10" t="b">
        <f t="shared" si="672"/>
        <v>0</v>
      </c>
      <c r="AR303" s="10" t="b">
        <f t="shared" si="672"/>
        <v>0</v>
      </c>
      <c r="AS303" s="10" t="b">
        <f t="shared" si="672"/>
        <v>0</v>
      </c>
      <c r="AT303" s="10" t="b">
        <f t="shared" si="672"/>
        <v>0</v>
      </c>
      <c r="AU303" s="10" t="b">
        <f t="shared" si="672"/>
        <v>0</v>
      </c>
      <c r="AV303" s="10" t="b">
        <f t="shared" si="672"/>
        <v>0</v>
      </c>
      <c r="AW303" s="10" t="b">
        <f t="shared" si="672"/>
        <v>0</v>
      </c>
      <c r="AX303" s="10" t="b">
        <f t="shared" si="672"/>
        <v>0</v>
      </c>
      <c r="AY303" s="10" t="b">
        <f t="shared" si="672"/>
        <v>0</v>
      </c>
      <c r="AZ303" s="10" t="b">
        <f t="shared" si="672"/>
        <v>0</v>
      </c>
      <c r="BA303" s="10" t="b">
        <f t="shared" si="672"/>
        <v>0</v>
      </c>
      <c r="BB303" s="10" t="b">
        <f t="shared" si="672"/>
        <v>0</v>
      </c>
      <c r="BC303" s="10" t="b">
        <f t="shared" si="672"/>
        <v>0</v>
      </c>
      <c r="BD303" s="10" t="b">
        <f t="shared" si="672"/>
        <v>0</v>
      </c>
      <c r="BE303" s="10" t="b">
        <f t="shared" si="672"/>
        <v>0</v>
      </c>
      <c r="BF303" s="10" t="b">
        <f t="shared" ref="BF303:CH303" si="673">IF(AND(BF$216&gt;MIN($AU125:$AU126), BF$216&lt;MAX($AU125:$AU126)),IF((($AT126-$AT125)/($AU126-$AU125)*(BF$216-$AU125)+$AT125)&lt;BF$215,TRUE,FALSE))</f>
        <v>0</v>
      </c>
      <c r="BG303" s="10" t="b">
        <f t="shared" si="673"/>
        <v>0</v>
      </c>
      <c r="BH303" s="10" t="b">
        <f t="shared" si="673"/>
        <v>0</v>
      </c>
      <c r="BI303" s="10" t="b">
        <f t="shared" si="673"/>
        <v>0</v>
      </c>
      <c r="BJ303" s="10" t="b">
        <f t="shared" si="673"/>
        <v>0</v>
      </c>
      <c r="BK303" s="10" t="b">
        <f t="shared" si="673"/>
        <v>0</v>
      </c>
      <c r="BL303" s="10" t="b">
        <f t="shared" si="673"/>
        <v>0</v>
      </c>
      <c r="BM303" s="10" t="b">
        <f t="shared" si="673"/>
        <v>0</v>
      </c>
      <c r="BN303" s="10" t="b">
        <f t="shared" si="673"/>
        <v>0</v>
      </c>
      <c r="BO303" s="10" t="b">
        <f t="shared" si="673"/>
        <v>0</v>
      </c>
      <c r="BP303" s="10" t="b">
        <f t="shared" si="673"/>
        <v>0</v>
      </c>
      <c r="BQ303" s="10" t="b">
        <f t="shared" si="673"/>
        <v>0</v>
      </c>
      <c r="BR303" s="10" t="b">
        <f t="shared" si="673"/>
        <v>0</v>
      </c>
      <c r="BS303" s="10" t="b">
        <f t="shared" si="673"/>
        <v>0</v>
      </c>
      <c r="BT303" s="10" t="b">
        <f t="shared" si="673"/>
        <v>0</v>
      </c>
      <c r="BU303" s="10" t="b">
        <f t="shared" si="673"/>
        <v>0</v>
      </c>
      <c r="BV303" s="10" t="b">
        <f t="shared" si="673"/>
        <v>0</v>
      </c>
      <c r="BW303" s="10" t="b">
        <f t="shared" si="673"/>
        <v>0</v>
      </c>
      <c r="BX303" s="10" t="b">
        <f t="shared" si="673"/>
        <v>0</v>
      </c>
      <c r="BY303" s="10" t="b">
        <f t="shared" si="673"/>
        <v>0</v>
      </c>
      <c r="BZ303" s="10" t="b">
        <f t="shared" si="673"/>
        <v>0</v>
      </c>
      <c r="CA303" s="10" t="b">
        <f t="shared" si="673"/>
        <v>0</v>
      </c>
      <c r="CB303" s="10" t="b">
        <f t="shared" si="673"/>
        <v>0</v>
      </c>
      <c r="CC303" s="10" t="b">
        <f t="shared" si="673"/>
        <v>0</v>
      </c>
      <c r="CD303" s="10" t="b">
        <f t="shared" si="673"/>
        <v>0</v>
      </c>
      <c r="CE303" s="10" t="b">
        <f t="shared" si="673"/>
        <v>0</v>
      </c>
      <c r="CF303" s="10" t="b">
        <f t="shared" si="673"/>
        <v>0</v>
      </c>
      <c r="CG303" s="10" t="b">
        <f t="shared" si="673"/>
        <v>0</v>
      </c>
      <c r="CH303" s="10" t="b">
        <f t="shared" si="673"/>
        <v>0</v>
      </c>
      <c r="CL303" s="10" t="b">
        <f t="shared" ref="CL303:DN303" si="674">IF(AND(CL$216&gt;MIN($AU125:$AU126), CL$216&lt;MAX($AU125:$AU126)),IF((($AT126-$AT125)/($AU126-$AU125)*(CL$216-$AU125)+$AT125)&lt;CL$215,TRUE,FALSE))</f>
        <v>0</v>
      </c>
      <c r="CM303" s="10" t="b">
        <f t="shared" si="674"/>
        <v>0</v>
      </c>
      <c r="CN303" s="10" t="b">
        <f t="shared" si="674"/>
        <v>0</v>
      </c>
      <c r="CO303" s="10" t="b">
        <f t="shared" si="674"/>
        <v>0</v>
      </c>
      <c r="CP303" s="10" t="b">
        <f t="shared" si="674"/>
        <v>0</v>
      </c>
      <c r="CQ303" s="10" t="b">
        <f t="shared" si="674"/>
        <v>0</v>
      </c>
      <c r="CR303" s="10" t="b">
        <f t="shared" si="674"/>
        <v>0</v>
      </c>
      <c r="CS303" s="10" t="b">
        <f t="shared" si="674"/>
        <v>0</v>
      </c>
      <c r="CT303" s="10" t="b">
        <f t="shared" si="674"/>
        <v>0</v>
      </c>
      <c r="CU303" s="10" t="b">
        <f t="shared" si="674"/>
        <v>0</v>
      </c>
      <c r="CV303" s="10" t="b">
        <f t="shared" si="674"/>
        <v>0</v>
      </c>
      <c r="CW303" s="10" t="b">
        <f t="shared" si="674"/>
        <v>0</v>
      </c>
      <c r="CX303" s="10" t="b">
        <f t="shared" si="674"/>
        <v>0</v>
      </c>
      <c r="CY303" s="10" t="b">
        <f t="shared" si="674"/>
        <v>0</v>
      </c>
      <c r="CZ303" s="10" t="b">
        <f t="shared" si="674"/>
        <v>0</v>
      </c>
      <c r="DA303" s="10" t="b">
        <f t="shared" si="674"/>
        <v>0</v>
      </c>
      <c r="DB303" s="10" t="b">
        <f t="shared" si="674"/>
        <v>0</v>
      </c>
      <c r="DC303" s="10" t="b">
        <f t="shared" si="674"/>
        <v>0</v>
      </c>
      <c r="DD303" s="10" t="b">
        <f t="shared" si="674"/>
        <v>0</v>
      </c>
      <c r="DE303" s="10" t="b">
        <f t="shared" si="674"/>
        <v>0</v>
      </c>
      <c r="DF303" s="10" t="b">
        <f t="shared" si="674"/>
        <v>0</v>
      </c>
      <c r="DG303" s="10" t="b">
        <f t="shared" si="674"/>
        <v>0</v>
      </c>
      <c r="DH303" s="10" t="b">
        <f t="shared" si="674"/>
        <v>0</v>
      </c>
      <c r="DI303" s="10" t="b">
        <f t="shared" si="674"/>
        <v>0</v>
      </c>
      <c r="DJ303" s="10" t="b">
        <f t="shared" si="674"/>
        <v>0</v>
      </c>
      <c r="DK303" s="10" t="b">
        <f t="shared" si="674"/>
        <v>0</v>
      </c>
      <c r="DL303" s="10" t="b">
        <f t="shared" si="674"/>
        <v>0</v>
      </c>
      <c r="DM303" s="10" t="b">
        <f t="shared" si="674"/>
        <v>0</v>
      </c>
      <c r="DN303" s="10" t="b">
        <f t="shared" si="674"/>
        <v>0</v>
      </c>
      <c r="DR303" s="10" t="b">
        <f t="shared" ref="DR303:EL303" si="675">IF(AND(DR$216&gt;MIN($AY125:$AY126), DR$216&lt;MAX($AY125:$AY126)),IF((($AX126-$AX125)/($AY126-$AY125)*(DR$216-$AY125)+$AX125)&lt;DR$215,TRUE,FALSE))</f>
        <v>0</v>
      </c>
      <c r="DS303" s="10" t="b">
        <f t="shared" si="675"/>
        <v>0</v>
      </c>
      <c r="DT303" s="10" t="b">
        <f t="shared" si="675"/>
        <v>0</v>
      </c>
      <c r="DU303" s="10" t="b">
        <f t="shared" si="675"/>
        <v>0</v>
      </c>
      <c r="DV303" s="10" t="b">
        <f t="shared" si="675"/>
        <v>0</v>
      </c>
      <c r="DW303" s="10" t="b">
        <f t="shared" si="675"/>
        <v>0</v>
      </c>
      <c r="DX303" s="10" t="b">
        <f t="shared" si="675"/>
        <v>0</v>
      </c>
      <c r="DY303" s="10" t="b">
        <f t="shared" si="675"/>
        <v>0</v>
      </c>
      <c r="DZ303" s="10" t="b">
        <f t="shared" si="675"/>
        <v>0</v>
      </c>
      <c r="EA303" s="10" t="b">
        <f t="shared" si="675"/>
        <v>0</v>
      </c>
      <c r="EB303" s="10" t="b">
        <f t="shared" si="675"/>
        <v>0</v>
      </c>
      <c r="EC303" s="10" t="b">
        <f t="shared" si="675"/>
        <v>0</v>
      </c>
      <c r="ED303" s="10" t="b">
        <f t="shared" si="675"/>
        <v>0</v>
      </c>
      <c r="EE303" s="10" t="b">
        <f t="shared" si="675"/>
        <v>0</v>
      </c>
      <c r="EF303" s="10" t="b">
        <f t="shared" si="675"/>
        <v>0</v>
      </c>
      <c r="EG303" s="10" t="b">
        <f t="shared" si="675"/>
        <v>0</v>
      </c>
      <c r="EH303" s="10" t="b">
        <f t="shared" si="675"/>
        <v>0</v>
      </c>
      <c r="EI303" s="10" t="b">
        <f t="shared" si="675"/>
        <v>0</v>
      </c>
      <c r="EJ303" s="10" t="b">
        <f t="shared" si="675"/>
        <v>0</v>
      </c>
      <c r="EK303" s="10" t="b">
        <f t="shared" si="675"/>
        <v>0</v>
      </c>
      <c r="EL303" s="10" t="b">
        <f t="shared" si="675"/>
        <v>0</v>
      </c>
      <c r="EM303" s="10" t="b">
        <f t="shared" si="650"/>
        <v>0</v>
      </c>
      <c r="EN303" s="10" t="b">
        <f t="shared" si="650"/>
        <v>0</v>
      </c>
      <c r="EO303" s="10" t="b">
        <f t="shared" si="650"/>
        <v>0</v>
      </c>
      <c r="EP303" s="10" t="b">
        <f t="shared" si="650"/>
        <v>0</v>
      </c>
      <c r="EQ303" s="10" t="b">
        <f t="shared" si="650"/>
        <v>0</v>
      </c>
    </row>
    <row r="304" spans="2:147" hidden="1" x14ac:dyDescent="0.3">
      <c r="B304" s="49"/>
      <c r="C304" s="49"/>
      <c r="D304" s="49"/>
      <c r="E304" s="49"/>
      <c r="F304" s="49"/>
      <c r="G304" s="49"/>
      <c r="H304" s="49"/>
      <c r="I304" s="49"/>
      <c r="J304" s="1">
        <v>87</v>
      </c>
      <c r="K304" s="10" t="b">
        <f t="shared" si="566"/>
        <v>0</v>
      </c>
      <c r="L304" s="10" t="b">
        <f t="shared" ref="L304:Y304" si="676">IF($AT126&gt;L$215,IF($AU126&lt;L$216,IF($AU127&gt;L$216,TRUE,FALSE),IF($AU127&lt;L$216,TRUE,FALSE)),FALSE)</f>
        <v>0</v>
      </c>
      <c r="M304" s="10" t="b">
        <f t="shared" si="676"/>
        <v>0</v>
      </c>
      <c r="N304" s="10" t="b">
        <f t="shared" si="676"/>
        <v>0</v>
      </c>
      <c r="O304" s="10" t="b">
        <f t="shared" si="676"/>
        <v>0</v>
      </c>
      <c r="P304" s="10" t="b">
        <f t="shared" si="676"/>
        <v>0</v>
      </c>
      <c r="Q304" s="10" t="b">
        <f t="shared" si="676"/>
        <v>0</v>
      </c>
      <c r="R304" s="10" t="b">
        <f t="shared" si="676"/>
        <v>0</v>
      </c>
      <c r="S304" s="10" t="b">
        <f t="shared" si="676"/>
        <v>0</v>
      </c>
      <c r="T304" s="10" t="b">
        <f t="shared" si="676"/>
        <v>0</v>
      </c>
      <c r="U304" s="10" t="b">
        <f t="shared" si="676"/>
        <v>0</v>
      </c>
      <c r="V304" s="10" t="b">
        <f t="shared" si="676"/>
        <v>0</v>
      </c>
      <c r="W304" s="10" t="b">
        <f t="shared" si="676"/>
        <v>0</v>
      </c>
      <c r="X304" s="10" t="b">
        <f t="shared" si="676"/>
        <v>0</v>
      </c>
      <c r="Y304" s="10" t="b">
        <f t="shared" si="676"/>
        <v>0</v>
      </c>
      <c r="Z304" s="10" t="b">
        <f t="shared" ref="Z304:BE304" si="677">IF(AND(Z$216&gt;MIN($AU126:$AU127), Z$216&lt;MAX($AU126:$AU127)),IF((($AT127-$AT126)/($AU127-$AU126)*(Z$216-$AU126)+$AT126)&lt;Z$215,TRUE,FALSE))</f>
        <v>0</v>
      </c>
      <c r="AA304" s="10" t="b">
        <f t="shared" si="677"/>
        <v>0</v>
      </c>
      <c r="AB304" s="10" t="b">
        <f t="shared" si="677"/>
        <v>0</v>
      </c>
      <c r="AC304" s="10" t="b">
        <f t="shared" si="677"/>
        <v>0</v>
      </c>
      <c r="AD304" s="10" t="b">
        <f t="shared" si="677"/>
        <v>0</v>
      </c>
      <c r="AE304" s="10" t="b">
        <f t="shared" si="677"/>
        <v>0</v>
      </c>
      <c r="AF304" s="10" t="b">
        <f t="shared" si="677"/>
        <v>0</v>
      </c>
      <c r="AG304" s="10" t="b">
        <f t="shared" si="677"/>
        <v>0</v>
      </c>
      <c r="AH304" s="10" t="b">
        <f t="shared" si="677"/>
        <v>0</v>
      </c>
      <c r="AI304" s="10" t="b">
        <f t="shared" si="677"/>
        <v>0</v>
      </c>
      <c r="AJ304" s="10" t="b">
        <f t="shared" si="677"/>
        <v>0</v>
      </c>
      <c r="AK304" s="10" t="b">
        <f t="shared" si="677"/>
        <v>0</v>
      </c>
      <c r="AL304" s="10" t="b">
        <f t="shared" si="677"/>
        <v>0</v>
      </c>
      <c r="AM304" s="10" t="b">
        <f t="shared" si="677"/>
        <v>0</v>
      </c>
      <c r="AN304" s="10" t="b">
        <f t="shared" si="677"/>
        <v>0</v>
      </c>
      <c r="AO304" s="10" t="b">
        <f t="shared" si="677"/>
        <v>0</v>
      </c>
      <c r="AP304" s="10" t="b">
        <f t="shared" si="677"/>
        <v>0</v>
      </c>
      <c r="AQ304" s="10" t="b">
        <f t="shared" si="677"/>
        <v>0</v>
      </c>
      <c r="AR304" s="10" t="b">
        <f t="shared" si="677"/>
        <v>0</v>
      </c>
      <c r="AS304" s="10" t="b">
        <f t="shared" si="677"/>
        <v>0</v>
      </c>
      <c r="AT304" s="10" t="b">
        <f t="shared" si="677"/>
        <v>0</v>
      </c>
      <c r="AU304" s="10" t="b">
        <f t="shared" si="677"/>
        <v>0</v>
      </c>
      <c r="AV304" s="10" t="b">
        <f t="shared" si="677"/>
        <v>0</v>
      </c>
      <c r="AW304" s="10" t="b">
        <f t="shared" si="677"/>
        <v>0</v>
      </c>
      <c r="AX304" s="10" t="b">
        <f t="shared" si="677"/>
        <v>0</v>
      </c>
      <c r="AY304" s="10" t="b">
        <f t="shared" si="677"/>
        <v>0</v>
      </c>
      <c r="AZ304" s="10" t="b">
        <f t="shared" si="677"/>
        <v>0</v>
      </c>
      <c r="BA304" s="10" t="b">
        <f t="shared" si="677"/>
        <v>0</v>
      </c>
      <c r="BB304" s="10" t="b">
        <f t="shared" si="677"/>
        <v>0</v>
      </c>
      <c r="BC304" s="10" t="b">
        <f t="shared" si="677"/>
        <v>0</v>
      </c>
      <c r="BD304" s="10" t="b">
        <f t="shared" si="677"/>
        <v>0</v>
      </c>
      <c r="BE304" s="10" t="b">
        <f t="shared" si="677"/>
        <v>0</v>
      </c>
      <c r="BF304" s="10" t="b">
        <f t="shared" ref="BF304:CH304" si="678">IF(AND(BF$216&gt;MIN($AU126:$AU127), BF$216&lt;MAX($AU126:$AU127)),IF((($AT127-$AT126)/($AU127-$AU126)*(BF$216-$AU126)+$AT126)&lt;BF$215,TRUE,FALSE))</f>
        <v>0</v>
      </c>
      <c r="BG304" s="10" t="b">
        <f t="shared" si="678"/>
        <v>0</v>
      </c>
      <c r="BH304" s="10" t="b">
        <f t="shared" si="678"/>
        <v>0</v>
      </c>
      <c r="BI304" s="10" t="b">
        <f t="shared" si="678"/>
        <v>0</v>
      </c>
      <c r="BJ304" s="10" t="b">
        <f t="shared" si="678"/>
        <v>0</v>
      </c>
      <c r="BK304" s="10" t="b">
        <f t="shared" si="678"/>
        <v>0</v>
      </c>
      <c r="BL304" s="10" t="b">
        <f t="shared" si="678"/>
        <v>0</v>
      </c>
      <c r="BM304" s="10" t="b">
        <f t="shared" si="678"/>
        <v>0</v>
      </c>
      <c r="BN304" s="10" t="b">
        <f t="shared" si="678"/>
        <v>0</v>
      </c>
      <c r="BO304" s="10" t="b">
        <f t="shared" si="678"/>
        <v>0</v>
      </c>
      <c r="BP304" s="10" t="b">
        <f t="shared" si="678"/>
        <v>0</v>
      </c>
      <c r="BQ304" s="10" t="b">
        <f t="shared" si="678"/>
        <v>0</v>
      </c>
      <c r="BR304" s="10" t="b">
        <f t="shared" si="678"/>
        <v>0</v>
      </c>
      <c r="BS304" s="10" t="b">
        <f t="shared" si="678"/>
        <v>0</v>
      </c>
      <c r="BT304" s="10" t="b">
        <f t="shared" si="678"/>
        <v>0</v>
      </c>
      <c r="BU304" s="10" t="b">
        <f t="shared" si="678"/>
        <v>0</v>
      </c>
      <c r="BV304" s="10" t="b">
        <f t="shared" si="678"/>
        <v>0</v>
      </c>
      <c r="BW304" s="10" t="b">
        <f t="shared" si="678"/>
        <v>0</v>
      </c>
      <c r="BX304" s="10" t="b">
        <f t="shared" si="678"/>
        <v>0</v>
      </c>
      <c r="BY304" s="10" t="b">
        <f t="shared" si="678"/>
        <v>0</v>
      </c>
      <c r="BZ304" s="10" t="b">
        <f t="shared" si="678"/>
        <v>0</v>
      </c>
      <c r="CA304" s="10" t="b">
        <f t="shared" si="678"/>
        <v>0</v>
      </c>
      <c r="CB304" s="10" t="b">
        <f t="shared" si="678"/>
        <v>0</v>
      </c>
      <c r="CC304" s="10" t="b">
        <f t="shared" si="678"/>
        <v>0</v>
      </c>
      <c r="CD304" s="10" t="b">
        <f t="shared" si="678"/>
        <v>0</v>
      </c>
      <c r="CE304" s="10" t="b">
        <f t="shared" si="678"/>
        <v>0</v>
      </c>
      <c r="CF304" s="10" t="b">
        <f t="shared" si="678"/>
        <v>0</v>
      </c>
      <c r="CG304" s="10" t="b">
        <f t="shared" si="678"/>
        <v>0</v>
      </c>
      <c r="CH304" s="10" t="b">
        <f t="shared" si="678"/>
        <v>0</v>
      </c>
      <c r="CL304" s="10" t="b">
        <f t="shared" ref="CL304:DN304" si="679">IF(AND(CL$216&gt;MIN($AU126:$AU127), CL$216&lt;MAX($AU126:$AU127)),IF((($AT127-$AT126)/($AU127-$AU126)*(CL$216-$AU126)+$AT126)&lt;CL$215,TRUE,FALSE))</f>
        <v>0</v>
      </c>
      <c r="CM304" s="10" t="b">
        <f t="shared" si="679"/>
        <v>0</v>
      </c>
      <c r="CN304" s="10" t="b">
        <f t="shared" si="679"/>
        <v>0</v>
      </c>
      <c r="CO304" s="10" t="b">
        <f t="shared" si="679"/>
        <v>0</v>
      </c>
      <c r="CP304" s="10" t="b">
        <f t="shared" si="679"/>
        <v>0</v>
      </c>
      <c r="CQ304" s="10" t="b">
        <f t="shared" si="679"/>
        <v>0</v>
      </c>
      <c r="CR304" s="10" t="b">
        <f t="shared" si="679"/>
        <v>0</v>
      </c>
      <c r="CS304" s="10" t="b">
        <f t="shared" si="679"/>
        <v>0</v>
      </c>
      <c r="CT304" s="10" t="b">
        <f t="shared" si="679"/>
        <v>0</v>
      </c>
      <c r="CU304" s="10" t="b">
        <f t="shared" si="679"/>
        <v>0</v>
      </c>
      <c r="CV304" s="10" t="b">
        <f t="shared" si="679"/>
        <v>0</v>
      </c>
      <c r="CW304" s="10" t="b">
        <f t="shared" si="679"/>
        <v>0</v>
      </c>
      <c r="CX304" s="10" t="b">
        <f t="shared" si="679"/>
        <v>0</v>
      </c>
      <c r="CY304" s="10" t="b">
        <f t="shared" si="679"/>
        <v>0</v>
      </c>
      <c r="CZ304" s="10" t="b">
        <f t="shared" si="679"/>
        <v>0</v>
      </c>
      <c r="DA304" s="10" t="b">
        <f t="shared" si="679"/>
        <v>0</v>
      </c>
      <c r="DB304" s="10" t="b">
        <f t="shared" si="679"/>
        <v>0</v>
      </c>
      <c r="DC304" s="10" t="b">
        <f t="shared" si="679"/>
        <v>0</v>
      </c>
      <c r="DD304" s="10" t="b">
        <f t="shared" si="679"/>
        <v>0</v>
      </c>
      <c r="DE304" s="10" t="b">
        <f t="shared" si="679"/>
        <v>0</v>
      </c>
      <c r="DF304" s="10" t="b">
        <f t="shared" si="679"/>
        <v>0</v>
      </c>
      <c r="DG304" s="10" t="b">
        <f t="shared" si="679"/>
        <v>0</v>
      </c>
      <c r="DH304" s="10" t="b">
        <f t="shared" si="679"/>
        <v>0</v>
      </c>
      <c r="DI304" s="10" t="b">
        <f t="shared" si="679"/>
        <v>0</v>
      </c>
      <c r="DJ304" s="10" t="b">
        <f t="shared" si="679"/>
        <v>0</v>
      </c>
      <c r="DK304" s="10" t="b">
        <f t="shared" si="679"/>
        <v>0</v>
      </c>
      <c r="DL304" s="10" t="b">
        <f t="shared" si="679"/>
        <v>0</v>
      </c>
      <c r="DM304" s="10" t="b">
        <f t="shared" si="679"/>
        <v>0</v>
      </c>
      <c r="DN304" s="10" t="b">
        <f t="shared" si="679"/>
        <v>0</v>
      </c>
      <c r="DR304" s="10" t="b">
        <f t="shared" ref="DR304:EL304" si="680">IF(AND(DR$216&gt;MIN($AY126:$AY127), DR$216&lt;MAX($AY126:$AY127)),IF((($AX127-$AX126)/($AY127-$AY126)*(DR$216-$AY126)+$AX126)&lt;DR$215,TRUE,FALSE))</f>
        <v>0</v>
      </c>
      <c r="DS304" s="10" t="b">
        <f t="shared" si="680"/>
        <v>0</v>
      </c>
      <c r="DT304" s="10" t="b">
        <f t="shared" si="680"/>
        <v>0</v>
      </c>
      <c r="DU304" s="10" t="b">
        <f t="shared" si="680"/>
        <v>0</v>
      </c>
      <c r="DV304" s="10" t="b">
        <f t="shared" si="680"/>
        <v>0</v>
      </c>
      <c r="DW304" s="10" t="b">
        <f t="shared" si="680"/>
        <v>0</v>
      </c>
      <c r="DX304" s="10" t="b">
        <f t="shared" si="680"/>
        <v>0</v>
      </c>
      <c r="DY304" s="10" t="b">
        <f t="shared" si="680"/>
        <v>0</v>
      </c>
      <c r="DZ304" s="10" t="b">
        <f t="shared" si="680"/>
        <v>0</v>
      </c>
      <c r="EA304" s="10" t="b">
        <f t="shared" si="680"/>
        <v>0</v>
      </c>
      <c r="EB304" s="10" t="b">
        <f t="shared" si="680"/>
        <v>0</v>
      </c>
      <c r="EC304" s="10" t="b">
        <f t="shared" si="680"/>
        <v>0</v>
      </c>
      <c r="ED304" s="10" t="b">
        <f t="shared" si="680"/>
        <v>0</v>
      </c>
      <c r="EE304" s="10" t="b">
        <f t="shared" si="680"/>
        <v>0</v>
      </c>
      <c r="EF304" s="10" t="b">
        <f t="shared" si="680"/>
        <v>0</v>
      </c>
      <c r="EG304" s="10" t="b">
        <f t="shared" si="680"/>
        <v>0</v>
      </c>
      <c r="EH304" s="10" t="b">
        <f t="shared" si="680"/>
        <v>0</v>
      </c>
      <c r="EI304" s="10" t="b">
        <f t="shared" si="680"/>
        <v>0</v>
      </c>
      <c r="EJ304" s="10" t="b">
        <f t="shared" si="680"/>
        <v>0</v>
      </c>
      <c r="EK304" s="10" t="b">
        <f t="shared" si="680"/>
        <v>0</v>
      </c>
      <c r="EL304" s="10" t="b">
        <f t="shared" si="680"/>
        <v>0</v>
      </c>
      <c r="EM304" s="10" t="b">
        <f t="shared" si="650"/>
        <v>0</v>
      </c>
      <c r="EN304" s="10" t="b">
        <f t="shared" si="650"/>
        <v>0</v>
      </c>
      <c r="EO304" s="10" t="b">
        <f t="shared" si="650"/>
        <v>0</v>
      </c>
      <c r="EP304" s="10" t="b">
        <f t="shared" si="650"/>
        <v>0</v>
      </c>
      <c r="EQ304" s="10" t="b">
        <f t="shared" si="650"/>
        <v>0</v>
      </c>
    </row>
    <row r="305" spans="2:147" hidden="1" x14ac:dyDescent="0.3">
      <c r="B305" s="49"/>
      <c r="C305" s="49"/>
      <c r="D305" s="49"/>
      <c r="E305" s="49"/>
      <c r="F305" s="49"/>
      <c r="G305" s="49"/>
      <c r="H305" s="49"/>
      <c r="I305" s="49"/>
      <c r="J305" s="1">
        <v>88</v>
      </c>
      <c r="K305" s="10" t="b">
        <f t="shared" si="566"/>
        <v>0</v>
      </c>
      <c r="L305" s="10" t="b">
        <f t="shared" ref="L305:Y305" si="681">IF($AT127&gt;L$215,IF($AU127&lt;L$216,IF($AU128&gt;L$216,TRUE,FALSE),IF($AU128&lt;L$216,TRUE,FALSE)),FALSE)</f>
        <v>0</v>
      </c>
      <c r="M305" s="10" t="b">
        <f t="shared" si="681"/>
        <v>0</v>
      </c>
      <c r="N305" s="10" t="b">
        <f t="shared" si="681"/>
        <v>0</v>
      </c>
      <c r="O305" s="10" t="b">
        <f t="shared" si="681"/>
        <v>0</v>
      </c>
      <c r="P305" s="10" t="b">
        <f t="shared" si="681"/>
        <v>0</v>
      </c>
      <c r="Q305" s="10" t="b">
        <f t="shared" si="681"/>
        <v>0</v>
      </c>
      <c r="R305" s="10" t="b">
        <f t="shared" si="681"/>
        <v>0</v>
      </c>
      <c r="S305" s="10" t="b">
        <f t="shared" si="681"/>
        <v>0</v>
      </c>
      <c r="T305" s="10" t="b">
        <f t="shared" si="681"/>
        <v>0</v>
      </c>
      <c r="U305" s="10" t="b">
        <f t="shared" si="681"/>
        <v>0</v>
      </c>
      <c r="V305" s="10" t="b">
        <f t="shared" si="681"/>
        <v>0</v>
      </c>
      <c r="W305" s="10" t="b">
        <f t="shared" si="681"/>
        <v>0</v>
      </c>
      <c r="X305" s="10" t="b">
        <f t="shared" si="681"/>
        <v>0</v>
      </c>
      <c r="Y305" s="10" t="b">
        <f t="shared" si="681"/>
        <v>0</v>
      </c>
      <c r="Z305" s="10" t="b">
        <f t="shared" ref="Z305:BE305" si="682">IF(AND(Z$216&gt;MIN($AU127:$AU128), Z$216&lt;MAX($AU127:$AU128)),IF((($AT128-$AT127)/($AU128-$AU127)*(Z$216-$AU127)+$AT127)&lt;Z$215,TRUE,FALSE))</f>
        <v>0</v>
      </c>
      <c r="AA305" s="10" t="b">
        <f t="shared" si="682"/>
        <v>0</v>
      </c>
      <c r="AB305" s="10" t="b">
        <f t="shared" si="682"/>
        <v>0</v>
      </c>
      <c r="AC305" s="10" t="b">
        <f t="shared" si="682"/>
        <v>0</v>
      </c>
      <c r="AD305" s="10" t="b">
        <f t="shared" si="682"/>
        <v>0</v>
      </c>
      <c r="AE305" s="10" t="b">
        <f t="shared" si="682"/>
        <v>0</v>
      </c>
      <c r="AF305" s="10" t="b">
        <f t="shared" si="682"/>
        <v>0</v>
      </c>
      <c r="AG305" s="10" t="b">
        <f t="shared" si="682"/>
        <v>0</v>
      </c>
      <c r="AH305" s="10" t="b">
        <f t="shared" si="682"/>
        <v>0</v>
      </c>
      <c r="AI305" s="10" t="b">
        <f t="shared" si="682"/>
        <v>0</v>
      </c>
      <c r="AJ305" s="10" t="b">
        <f t="shared" si="682"/>
        <v>0</v>
      </c>
      <c r="AK305" s="10" t="b">
        <f t="shared" si="682"/>
        <v>0</v>
      </c>
      <c r="AL305" s="10" t="b">
        <f t="shared" si="682"/>
        <v>0</v>
      </c>
      <c r="AM305" s="10" t="b">
        <f t="shared" si="682"/>
        <v>0</v>
      </c>
      <c r="AN305" s="10" t="b">
        <f t="shared" si="682"/>
        <v>0</v>
      </c>
      <c r="AO305" s="10" t="b">
        <f t="shared" si="682"/>
        <v>0</v>
      </c>
      <c r="AP305" s="10" t="b">
        <f t="shared" si="682"/>
        <v>0</v>
      </c>
      <c r="AQ305" s="10" t="b">
        <f t="shared" si="682"/>
        <v>0</v>
      </c>
      <c r="AR305" s="10" t="b">
        <f t="shared" si="682"/>
        <v>0</v>
      </c>
      <c r="AS305" s="10" t="b">
        <f t="shared" si="682"/>
        <v>0</v>
      </c>
      <c r="AT305" s="10" t="b">
        <f t="shared" si="682"/>
        <v>0</v>
      </c>
      <c r="AU305" s="10" t="b">
        <f t="shared" si="682"/>
        <v>0</v>
      </c>
      <c r="AV305" s="10" t="b">
        <f t="shared" si="682"/>
        <v>0</v>
      </c>
      <c r="AW305" s="10" t="b">
        <f t="shared" si="682"/>
        <v>0</v>
      </c>
      <c r="AX305" s="10" t="b">
        <f t="shared" si="682"/>
        <v>0</v>
      </c>
      <c r="AY305" s="10" t="b">
        <f t="shared" si="682"/>
        <v>0</v>
      </c>
      <c r="AZ305" s="10" t="b">
        <f t="shared" si="682"/>
        <v>0</v>
      </c>
      <c r="BA305" s="10" t="b">
        <f t="shared" si="682"/>
        <v>0</v>
      </c>
      <c r="BB305" s="10" t="b">
        <f t="shared" si="682"/>
        <v>0</v>
      </c>
      <c r="BC305" s="10" t="b">
        <f t="shared" si="682"/>
        <v>0</v>
      </c>
      <c r="BD305" s="10" t="b">
        <f t="shared" si="682"/>
        <v>0</v>
      </c>
      <c r="BE305" s="10" t="b">
        <f t="shared" si="682"/>
        <v>0</v>
      </c>
      <c r="BF305" s="10" t="b">
        <f t="shared" ref="BF305:CH305" si="683">IF(AND(BF$216&gt;MIN($AU127:$AU128), BF$216&lt;MAX($AU127:$AU128)),IF((($AT128-$AT127)/($AU128-$AU127)*(BF$216-$AU127)+$AT127)&lt;BF$215,TRUE,FALSE))</f>
        <v>0</v>
      </c>
      <c r="BG305" s="10" t="b">
        <f t="shared" si="683"/>
        <v>0</v>
      </c>
      <c r="BH305" s="10" t="b">
        <f t="shared" si="683"/>
        <v>0</v>
      </c>
      <c r="BI305" s="10" t="b">
        <f t="shared" si="683"/>
        <v>0</v>
      </c>
      <c r="BJ305" s="10" t="b">
        <f t="shared" si="683"/>
        <v>0</v>
      </c>
      <c r="BK305" s="10" t="b">
        <f t="shared" si="683"/>
        <v>0</v>
      </c>
      <c r="BL305" s="10" t="b">
        <f t="shared" si="683"/>
        <v>0</v>
      </c>
      <c r="BM305" s="10" t="b">
        <f t="shared" si="683"/>
        <v>0</v>
      </c>
      <c r="BN305" s="10" t="b">
        <f t="shared" si="683"/>
        <v>0</v>
      </c>
      <c r="BO305" s="10" t="b">
        <f t="shared" si="683"/>
        <v>0</v>
      </c>
      <c r="BP305" s="10" t="b">
        <f t="shared" si="683"/>
        <v>0</v>
      </c>
      <c r="BQ305" s="10" t="b">
        <f t="shared" si="683"/>
        <v>0</v>
      </c>
      <c r="BR305" s="10" t="b">
        <f t="shared" si="683"/>
        <v>0</v>
      </c>
      <c r="BS305" s="10" t="b">
        <f t="shared" si="683"/>
        <v>0</v>
      </c>
      <c r="BT305" s="10" t="b">
        <f t="shared" si="683"/>
        <v>0</v>
      </c>
      <c r="BU305" s="10" t="b">
        <f t="shared" si="683"/>
        <v>0</v>
      </c>
      <c r="BV305" s="10" t="b">
        <f t="shared" si="683"/>
        <v>0</v>
      </c>
      <c r="BW305" s="10" t="b">
        <f t="shared" si="683"/>
        <v>0</v>
      </c>
      <c r="BX305" s="10" t="b">
        <f t="shared" si="683"/>
        <v>0</v>
      </c>
      <c r="BY305" s="10" t="b">
        <f t="shared" si="683"/>
        <v>0</v>
      </c>
      <c r="BZ305" s="10" t="b">
        <f t="shared" si="683"/>
        <v>0</v>
      </c>
      <c r="CA305" s="10" t="b">
        <f t="shared" si="683"/>
        <v>0</v>
      </c>
      <c r="CB305" s="10" t="b">
        <f t="shared" si="683"/>
        <v>0</v>
      </c>
      <c r="CC305" s="10" t="b">
        <f t="shared" si="683"/>
        <v>0</v>
      </c>
      <c r="CD305" s="10" t="b">
        <f t="shared" si="683"/>
        <v>0</v>
      </c>
      <c r="CE305" s="10" t="b">
        <f t="shared" si="683"/>
        <v>0</v>
      </c>
      <c r="CF305" s="10" t="b">
        <f t="shared" si="683"/>
        <v>0</v>
      </c>
      <c r="CG305" s="10" t="b">
        <f t="shared" si="683"/>
        <v>0</v>
      </c>
      <c r="CH305" s="10" t="b">
        <f t="shared" si="683"/>
        <v>0</v>
      </c>
      <c r="CL305" s="10" t="b">
        <f t="shared" ref="CL305:DN305" si="684">IF(AND(CL$216&gt;MIN($AU127:$AU128), CL$216&lt;MAX($AU127:$AU128)),IF((($AT128-$AT127)/($AU128-$AU127)*(CL$216-$AU127)+$AT127)&lt;CL$215,TRUE,FALSE))</f>
        <v>0</v>
      </c>
      <c r="CM305" s="10" t="b">
        <f t="shared" si="684"/>
        <v>0</v>
      </c>
      <c r="CN305" s="10" t="b">
        <f t="shared" si="684"/>
        <v>0</v>
      </c>
      <c r="CO305" s="10" t="b">
        <f t="shared" si="684"/>
        <v>1</v>
      </c>
      <c r="CP305" s="10" t="b">
        <f t="shared" si="684"/>
        <v>1</v>
      </c>
      <c r="CQ305" s="10" t="b">
        <f t="shared" si="684"/>
        <v>1</v>
      </c>
      <c r="CR305" s="10" t="b">
        <f t="shared" si="684"/>
        <v>0</v>
      </c>
      <c r="CS305" s="10" t="b">
        <f t="shared" si="684"/>
        <v>0</v>
      </c>
      <c r="CT305" s="10" t="b">
        <f t="shared" si="684"/>
        <v>0</v>
      </c>
      <c r="CU305" s="10" t="b">
        <f t="shared" si="684"/>
        <v>0</v>
      </c>
      <c r="CV305" s="10" t="b">
        <f t="shared" si="684"/>
        <v>0</v>
      </c>
      <c r="CW305" s="10" t="b">
        <f t="shared" si="684"/>
        <v>0</v>
      </c>
      <c r="CX305" s="10" t="b">
        <f t="shared" si="684"/>
        <v>0</v>
      </c>
      <c r="CY305" s="10" t="b">
        <f t="shared" si="684"/>
        <v>0</v>
      </c>
      <c r="CZ305" s="10" t="b">
        <f t="shared" si="684"/>
        <v>0</v>
      </c>
      <c r="DA305" s="10" t="b">
        <f t="shared" si="684"/>
        <v>0</v>
      </c>
      <c r="DB305" s="10" t="b">
        <f t="shared" si="684"/>
        <v>0</v>
      </c>
      <c r="DC305" s="10" t="b">
        <f t="shared" si="684"/>
        <v>0</v>
      </c>
      <c r="DD305" s="10" t="b">
        <f t="shared" si="684"/>
        <v>0</v>
      </c>
      <c r="DE305" s="10" t="b">
        <f t="shared" si="684"/>
        <v>0</v>
      </c>
      <c r="DF305" s="10" t="b">
        <f t="shared" si="684"/>
        <v>0</v>
      </c>
      <c r="DG305" s="10" t="b">
        <f t="shared" si="684"/>
        <v>0</v>
      </c>
      <c r="DH305" s="10" t="b">
        <f t="shared" si="684"/>
        <v>0</v>
      </c>
      <c r="DI305" s="10" t="b">
        <f t="shared" si="684"/>
        <v>0</v>
      </c>
      <c r="DJ305" s="10" t="b">
        <f t="shared" si="684"/>
        <v>0</v>
      </c>
      <c r="DK305" s="10" t="b">
        <f t="shared" si="684"/>
        <v>0</v>
      </c>
      <c r="DL305" s="10" t="b">
        <f t="shared" si="684"/>
        <v>0</v>
      </c>
      <c r="DM305" s="10" t="b">
        <f t="shared" si="684"/>
        <v>0</v>
      </c>
      <c r="DN305" s="10" t="b">
        <f t="shared" si="684"/>
        <v>0</v>
      </c>
      <c r="DR305" s="10" t="b">
        <f t="shared" ref="DR305:EL305" si="685">IF(AND(DR$216&gt;MIN($AY127:$AY128), DR$216&lt;MAX($AY127:$AY128)),IF((($AX128-$AX127)/($AY128-$AY127)*(DR$216-$AY127)+$AX127)&lt;DR$215,TRUE,FALSE))</f>
        <v>0</v>
      </c>
      <c r="DS305" s="10" t="b">
        <f t="shared" si="685"/>
        <v>0</v>
      </c>
      <c r="DT305" s="10" t="b">
        <f t="shared" si="685"/>
        <v>0</v>
      </c>
      <c r="DU305" s="10" t="b">
        <f t="shared" si="685"/>
        <v>0</v>
      </c>
      <c r="DV305" s="10" t="b">
        <f t="shared" si="685"/>
        <v>0</v>
      </c>
      <c r="DW305" s="10" t="b">
        <f t="shared" si="685"/>
        <v>0</v>
      </c>
      <c r="DX305" s="10" t="b">
        <f t="shared" si="685"/>
        <v>0</v>
      </c>
      <c r="DY305" s="10" t="b">
        <f t="shared" si="685"/>
        <v>0</v>
      </c>
      <c r="DZ305" s="10" t="b">
        <f t="shared" si="685"/>
        <v>0</v>
      </c>
      <c r="EA305" s="10" t="b">
        <f t="shared" si="685"/>
        <v>0</v>
      </c>
      <c r="EB305" s="10" t="b">
        <f t="shared" si="685"/>
        <v>0</v>
      </c>
      <c r="EC305" s="10" t="b">
        <f t="shared" si="685"/>
        <v>0</v>
      </c>
      <c r="ED305" s="10" t="b">
        <f t="shared" si="685"/>
        <v>0</v>
      </c>
      <c r="EE305" s="10" t="b">
        <f t="shared" si="685"/>
        <v>0</v>
      </c>
      <c r="EF305" s="10" t="b">
        <f t="shared" si="685"/>
        <v>0</v>
      </c>
      <c r="EG305" s="10" t="b">
        <f t="shared" si="685"/>
        <v>0</v>
      </c>
      <c r="EH305" s="10" t="b">
        <f t="shared" si="685"/>
        <v>0</v>
      </c>
      <c r="EI305" s="10" t="b">
        <f t="shared" si="685"/>
        <v>0</v>
      </c>
      <c r="EJ305" s="10" t="b">
        <f t="shared" si="685"/>
        <v>0</v>
      </c>
      <c r="EK305" s="10" t="b">
        <f t="shared" si="685"/>
        <v>0</v>
      </c>
      <c r="EL305" s="10" t="b">
        <f t="shared" si="685"/>
        <v>0</v>
      </c>
      <c r="EM305" s="10" t="b">
        <f t="shared" si="650"/>
        <v>0</v>
      </c>
      <c r="EN305" s="10" t="b">
        <f t="shared" si="650"/>
        <v>0</v>
      </c>
      <c r="EO305" s="10" t="b">
        <f t="shared" si="650"/>
        <v>0</v>
      </c>
      <c r="EP305" s="10" t="b">
        <f t="shared" si="650"/>
        <v>0</v>
      </c>
      <c r="EQ305" s="10" t="b">
        <f t="shared" si="650"/>
        <v>0</v>
      </c>
    </row>
    <row r="306" spans="2:147" hidden="1" x14ac:dyDescent="0.3">
      <c r="B306" s="49"/>
      <c r="C306" s="49"/>
      <c r="D306" s="49"/>
      <c r="E306" s="49"/>
      <c r="F306" s="49"/>
      <c r="G306" s="49"/>
      <c r="H306" s="49"/>
      <c r="I306" s="49"/>
      <c r="J306" s="1">
        <v>89</v>
      </c>
      <c r="K306" s="10" t="b">
        <f t="shared" si="566"/>
        <v>0</v>
      </c>
      <c r="L306" s="10" t="b">
        <f t="shared" ref="L306:Y306" si="686">IF($AT128&gt;L$215,IF($AU128&lt;L$216,IF($AU129&gt;L$216,TRUE,FALSE),IF($AU129&lt;L$216,TRUE,FALSE)),FALSE)</f>
        <v>0</v>
      </c>
      <c r="M306" s="10" t="b">
        <f t="shared" si="686"/>
        <v>0</v>
      </c>
      <c r="N306" s="10" t="b">
        <f t="shared" si="686"/>
        <v>0</v>
      </c>
      <c r="O306" s="10" t="b">
        <f t="shared" si="686"/>
        <v>0</v>
      </c>
      <c r="P306" s="10" t="b">
        <f t="shared" si="686"/>
        <v>0</v>
      </c>
      <c r="Q306" s="10" t="b">
        <f t="shared" si="686"/>
        <v>0</v>
      </c>
      <c r="R306" s="10" t="b">
        <f t="shared" si="686"/>
        <v>0</v>
      </c>
      <c r="S306" s="10" t="b">
        <f t="shared" si="686"/>
        <v>0</v>
      </c>
      <c r="T306" s="10" t="b">
        <f t="shared" si="686"/>
        <v>0</v>
      </c>
      <c r="U306" s="10" t="b">
        <f t="shared" si="686"/>
        <v>0</v>
      </c>
      <c r="V306" s="10" t="b">
        <f t="shared" si="686"/>
        <v>0</v>
      </c>
      <c r="W306" s="10" t="b">
        <f t="shared" si="686"/>
        <v>0</v>
      </c>
      <c r="X306" s="10" t="b">
        <f t="shared" si="686"/>
        <v>0</v>
      </c>
      <c r="Y306" s="10" t="b">
        <f t="shared" si="686"/>
        <v>0</v>
      </c>
      <c r="Z306" s="10" t="b">
        <f t="shared" ref="Z306:BE306" si="687">IF(AND(Z$216&gt;MIN($AU128:$AU129), Z$216&lt;MAX($AU128:$AU129)),IF((($AT129-$AT128)/($AU129-$AU128)*(Z$216-$AU128)+$AT128)&lt;Z$215,TRUE,FALSE))</f>
        <v>0</v>
      </c>
      <c r="AA306" s="10" t="b">
        <f t="shared" si="687"/>
        <v>0</v>
      </c>
      <c r="AB306" s="10" t="b">
        <f t="shared" si="687"/>
        <v>0</v>
      </c>
      <c r="AC306" s="10" t="b">
        <f t="shared" si="687"/>
        <v>0</v>
      </c>
      <c r="AD306" s="10" t="b">
        <f t="shared" si="687"/>
        <v>0</v>
      </c>
      <c r="AE306" s="10" t="b">
        <f t="shared" si="687"/>
        <v>0</v>
      </c>
      <c r="AF306" s="10" t="b">
        <f t="shared" si="687"/>
        <v>0</v>
      </c>
      <c r="AG306" s="10" t="b">
        <f t="shared" si="687"/>
        <v>0</v>
      </c>
      <c r="AH306" s="10" t="b">
        <f t="shared" si="687"/>
        <v>0</v>
      </c>
      <c r="AI306" s="10" t="b">
        <f t="shared" si="687"/>
        <v>0</v>
      </c>
      <c r="AJ306" s="10" t="b">
        <f t="shared" si="687"/>
        <v>0</v>
      </c>
      <c r="AK306" s="10" t="b">
        <f t="shared" si="687"/>
        <v>0</v>
      </c>
      <c r="AL306" s="10" t="b">
        <f t="shared" si="687"/>
        <v>0</v>
      </c>
      <c r="AM306" s="10" t="b">
        <f t="shared" si="687"/>
        <v>0</v>
      </c>
      <c r="AN306" s="10" t="b">
        <f t="shared" si="687"/>
        <v>0</v>
      </c>
      <c r="AO306" s="10" t="b">
        <f t="shared" si="687"/>
        <v>0</v>
      </c>
      <c r="AP306" s="10" t="b">
        <f t="shared" si="687"/>
        <v>0</v>
      </c>
      <c r="AQ306" s="10" t="b">
        <f t="shared" si="687"/>
        <v>0</v>
      </c>
      <c r="AR306" s="10" t="b">
        <f t="shared" si="687"/>
        <v>0</v>
      </c>
      <c r="AS306" s="10" t="b">
        <f t="shared" si="687"/>
        <v>0</v>
      </c>
      <c r="AT306" s="10" t="b">
        <f t="shared" si="687"/>
        <v>0</v>
      </c>
      <c r="AU306" s="10" t="b">
        <f t="shared" si="687"/>
        <v>0</v>
      </c>
      <c r="AV306" s="10" t="b">
        <f t="shared" si="687"/>
        <v>0</v>
      </c>
      <c r="AW306" s="10" t="b">
        <f t="shared" si="687"/>
        <v>0</v>
      </c>
      <c r="AX306" s="10" t="b">
        <f t="shared" si="687"/>
        <v>0</v>
      </c>
      <c r="AY306" s="10" t="b">
        <f t="shared" si="687"/>
        <v>0</v>
      </c>
      <c r="AZ306" s="10" t="b">
        <f t="shared" si="687"/>
        <v>0</v>
      </c>
      <c r="BA306" s="10" t="b">
        <f t="shared" si="687"/>
        <v>0</v>
      </c>
      <c r="BB306" s="10" t="b">
        <f t="shared" si="687"/>
        <v>0</v>
      </c>
      <c r="BC306" s="10" t="b">
        <f t="shared" si="687"/>
        <v>0</v>
      </c>
      <c r="BD306" s="10" t="b">
        <f t="shared" si="687"/>
        <v>0</v>
      </c>
      <c r="BE306" s="10" t="b">
        <f t="shared" si="687"/>
        <v>0</v>
      </c>
      <c r="BF306" s="10" t="b">
        <f t="shared" ref="BF306:CH306" si="688">IF(AND(BF$216&gt;MIN($AU128:$AU129), BF$216&lt;MAX($AU128:$AU129)),IF((($AT129-$AT128)/($AU129-$AU128)*(BF$216-$AU128)+$AT128)&lt;BF$215,TRUE,FALSE))</f>
        <v>0</v>
      </c>
      <c r="BG306" s="10" t="b">
        <f t="shared" si="688"/>
        <v>0</v>
      </c>
      <c r="BH306" s="10" t="b">
        <f t="shared" si="688"/>
        <v>0</v>
      </c>
      <c r="BI306" s="10" t="b">
        <f t="shared" si="688"/>
        <v>0</v>
      </c>
      <c r="BJ306" s="10" t="b">
        <f t="shared" si="688"/>
        <v>0</v>
      </c>
      <c r="BK306" s="10" t="b">
        <f t="shared" si="688"/>
        <v>0</v>
      </c>
      <c r="BL306" s="10" t="b">
        <f t="shared" si="688"/>
        <v>0</v>
      </c>
      <c r="BM306" s="10" t="b">
        <f t="shared" si="688"/>
        <v>0</v>
      </c>
      <c r="BN306" s="10" t="b">
        <f t="shared" si="688"/>
        <v>0</v>
      </c>
      <c r="BO306" s="10" t="b">
        <f t="shared" si="688"/>
        <v>0</v>
      </c>
      <c r="BP306" s="10" t="b">
        <f t="shared" si="688"/>
        <v>0</v>
      </c>
      <c r="BQ306" s="10" t="b">
        <f t="shared" si="688"/>
        <v>0</v>
      </c>
      <c r="BR306" s="10" t="b">
        <f t="shared" si="688"/>
        <v>0</v>
      </c>
      <c r="BS306" s="10" t="b">
        <f t="shared" si="688"/>
        <v>0</v>
      </c>
      <c r="BT306" s="10" t="b">
        <f t="shared" si="688"/>
        <v>0</v>
      </c>
      <c r="BU306" s="10" t="b">
        <f t="shared" si="688"/>
        <v>0</v>
      </c>
      <c r="BV306" s="10" t="b">
        <f t="shared" si="688"/>
        <v>0</v>
      </c>
      <c r="BW306" s="10" t="b">
        <f t="shared" si="688"/>
        <v>0</v>
      </c>
      <c r="BX306" s="10" t="b">
        <f t="shared" si="688"/>
        <v>0</v>
      </c>
      <c r="BY306" s="10" t="b">
        <f t="shared" si="688"/>
        <v>0</v>
      </c>
      <c r="BZ306" s="10" t="b">
        <f t="shared" si="688"/>
        <v>0</v>
      </c>
      <c r="CA306" s="10" t="b">
        <f t="shared" si="688"/>
        <v>0</v>
      </c>
      <c r="CB306" s="10" t="b">
        <f t="shared" si="688"/>
        <v>0</v>
      </c>
      <c r="CC306" s="10" t="b">
        <f t="shared" si="688"/>
        <v>0</v>
      </c>
      <c r="CD306" s="10" t="b">
        <f t="shared" si="688"/>
        <v>0</v>
      </c>
      <c r="CE306" s="10" t="b">
        <f t="shared" si="688"/>
        <v>0</v>
      </c>
      <c r="CF306" s="10" t="b">
        <f t="shared" si="688"/>
        <v>0</v>
      </c>
      <c r="CG306" s="10" t="b">
        <f t="shared" si="688"/>
        <v>0</v>
      </c>
      <c r="CH306" s="10" t="b">
        <f t="shared" si="688"/>
        <v>0</v>
      </c>
      <c r="CL306" s="10" t="b">
        <f t="shared" ref="CL306:DN306" si="689">IF(AND(CL$216&gt;MIN($AU128:$AU129), CL$216&lt;MAX($AU128:$AU129)),IF((($AT129-$AT128)/($AU129-$AU128)*(CL$216-$AU128)+$AT128)&lt;CL$215,TRUE,FALSE))</f>
        <v>1</v>
      </c>
      <c r="CM306" s="10" t="b">
        <f t="shared" si="689"/>
        <v>1</v>
      </c>
      <c r="CN306" s="10" t="b">
        <f t="shared" si="689"/>
        <v>1</v>
      </c>
      <c r="CO306" s="10" t="b">
        <f t="shared" si="689"/>
        <v>0</v>
      </c>
      <c r="CP306" s="10" t="b">
        <f t="shared" si="689"/>
        <v>0</v>
      </c>
      <c r="CQ306" s="10" t="b">
        <f t="shared" si="689"/>
        <v>0</v>
      </c>
      <c r="CR306" s="10" t="b">
        <f t="shared" si="689"/>
        <v>0</v>
      </c>
      <c r="CS306" s="10" t="b">
        <f t="shared" si="689"/>
        <v>0</v>
      </c>
      <c r="CT306" s="10" t="b">
        <f t="shared" si="689"/>
        <v>0</v>
      </c>
      <c r="CU306" s="10" t="b">
        <f t="shared" si="689"/>
        <v>0</v>
      </c>
      <c r="CV306" s="10" t="b">
        <f t="shared" si="689"/>
        <v>0</v>
      </c>
      <c r="CW306" s="10" t="b">
        <f t="shared" si="689"/>
        <v>0</v>
      </c>
      <c r="CX306" s="10" t="b">
        <f t="shared" si="689"/>
        <v>0</v>
      </c>
      <c r="CY306" s="10" t="b">
        <f t="shared" si="689"/>
        <v>0</v>
      </c>
      <c r="CZ306" s="10" t="b">
        <f t="shared" si="689"/>
        <v>0</v>
      </c>
      <c r="DA306" s="10" t="b">
        <f t="shared" si="689"/>
        <v>0</v>
      </c>
      <c r="DB306" s="10" t="b">
        <f t="shared" si="689"/>
        <v>0</v>
      </c>
      <c r="DC306" s="10" t="b">
        <f t="shared" si="689"/>
        <v>0</v>
      </c>
      <c r="DD306" s="10" t="b">
        <f t="shared" si="689"/>
        <v>0</v>
      </c>
      <c r="DE306" s="10" t="b">
        <f t="shared" si="689"/>
        <v>0</v>
      </c>
      <c r="DF306" s="10" t="b">
        <f t="shared" si="689"/>
        <v>0</v>
      </c>
      <c r="DG306" s="10" t="b">
        <f t="shared" si="689"/>
        <v>0</v>
      </c>
      <c r="DH306" s="10" t="b">
        <f t="shared" si="689"/>
        <v>0</v>
      </c>
      <c r="DI306" s="10" t="b">
        <f t="shared" si="689"/>
        <v>0</v>
      </c>
      <c r="DJ306" s="10" t="b">
        <f t="shared" si="689"/>
        <v>0</v>
      </c>
      <c r="DK306" s="10" t="b">
        <f t="shared" si="689"/>
        <v>0</v>
      </c>
      <c r="DL306" s="10" t="b">
        <f t="shared" si="689"/>
        <v>0</v>
      </c>
      <c r="DM306" s="10" t="b">
        <f t="shared" si="689"/>
        <v>0</v>
      </c>
      <c r="DN306" s="10" t="b">
        <f t="shared" si="689"/>
        <v>0</v>
      </c>
      <c r="DR306" s="10" t="b">
        <f t="shared" ref="DR306:EL306" si="690">IF(AND(DR$216&gt;MIN($AY128:$AY129), DR$216&lt;MAX($AY128:$AY129)),IF((($AX129-$AX128)/($AY129-$AY128)*(DR$216-$AY128)+$AX128)&lt;DR$215,TRUE,FALSE))</f>
        <v>0</v>
      </c>
      <c r="DS306" s="10" t="b">
        <f t="shared" si="690"/>
        <v>0</v>
      </c>
      <c r="DT306" s="10" t="b">
        <f t="shared" si="690"/>
        <v>0</v>
      </c>
      <c r="DU306" s="10" t="b">
        <f t="shared" si="690"/>
        <v>0</v>
      </c>
      <c r="DV306" s="10" t="b">
        <f t="shared" si="690"/>
        <v>0</v>
      </c>
      <c r="DW306" s="10" t="b">
        <f t="shared" si="690"/>
        <v>0</v>
      </c>
      <c r="DX306" s="10" t="b">
        <f t="shared" si="690"/>
        <v>0</v>
      </c>
      <c r="DY306" s="10" t="b">
        <f t="shared" si="690"/>
        <v>0</v>
      </c>
      <c r="DZ306" s="10" t="b">
        <f t="shared" si="690"/>
        <v>0</v>
      </c>
      <c r="EA306" s="10" t="b">
        <f t="shared" si="690"/>
        <v>0</v>
      </c>
      <c r="EB306" s="10" t="b">
        <f t="shared" si="690"/>
        <v>0</v>
      </c>
      <c r="EC306" s="10" t="b">
        <f t="shared" si="690"/>
        <v>0</v>
      </c>
      <c r="ED306" s="10" t="b">
        <f t="shared" si="690"/>
        <v>0</v>
      </c>
      <c r="EE306" s="10" t="b">
        <f t="shared" si="690"/>
        <v>0</v>
      </c>
      <c r="EF306" s="10" t="b">
        <f t="shared" si="690"/>
        <v>0</v>
      </c>
      <c r="EG306" s="10" t="b">
        <f t="shared" si="690"/>
        <v>0</v>
      </c>
      <c r="EH306" s="10" t="b">
        <f t="shared" si="690"/>
        <v>0</v>
      </c>
      <c r="EI306" s="10" t="b">
        <f t="shared" si="690"/>
        <v>0</v>
      </c>
      <c r="EJ306" s="10" t="b">
        <f t="shared" si="690"/>
        <v>0</v>
      </c>
      <c r="EK306" s="10" t="b">
        <f t="shared" si="690"/>
        <v>0</v>
      </c>
      <c r="EL306" s="10" t="b">
        <f t="shared" si="690"/>
        <v>0</v>
      </c>
      <c r="EM306" s="10" t="b">
        <f t="shared" si="650"/>
        <v>0</v>
      </c>
      <c r="EN306" s="10" t="b">
        <f t="shared" si="650"/>
        <v>0</v>
      </c>
      <c r="EO306" s="10" t="b">
        <f t="shared" si="650"/>
        <v>0</v>
      </c>
      <c r="EP306" s="10" t="b">
        <f t="shared" si="650"/>
        <v>0</v>
      </c>
      <c r="EQ306" s="10" t="b">
        <f t="shared" si="650"/>
        <v>0</v>
      </c>
    </row>
    <row r="307" spans="2:147" hidden="1" x14ac:dyDescent="0.3">
      <c r="B307" s="49"/>
      <c r="C307" s="49"/>
      <c r="D307" s="49"/>
      <c r="E307" s="49"/>
      <c r="F307" s="49"/>
      <c r="G307" s="49"/>
      <c r="H307" s="49"/>
      <c r="I307" s="49"/>
      <c r="J307" s="1">
        <v>90</v>
      </c>
      <c r="K307" s="10" t="b">
        <f t="shared" si="566"/>
        <v>0</v>
      </c>
      <c r="L307" s="10" t="b">
        <f t="shared" ref="L307:Y307" si="691">IF($AT129&gt;L$215,IF($AU129&lt;L$216,IF($AU130&gt;L$216,TRUE,FALSE),IF($AU130&lt;L$216,TRUE,FALSE)),FALSE)</f>
        <v>0</v>
      </c>
      <c r="M307" s="10" t="b">
        <f t="shared" si="691"/>
        <v>0</v>
      </c>
      <c r="N307" s="10" t="b">
        <f t="shared" si="691"/>
        <v>0</v>
      </c>
      <c r="O307" s="10" t="b">
        <f t="shared" si="691"/>
        <v>0</v>
      </c>
      <c r="P307" s="10" t="b">
        <f t="shared" si="691"/>
        <v>0</v>
      </c>
      <c r="Q307" s="10" t="b">
        <f t="shared" si="691"/>
        <v>0</v>
      </c>
      <c r="R307" s="10" t="b">
        <f t="shared" si="691"/>
        <v>0</v>
      </c>
      <c r="S307" s="10" t="b">
        <f t="shared" si="691"/>
        <v>0</v>
      </c>
      <c r="T307" s="10" t="b">
        <f t="shared" si="691"/>
        <v>0</v>
      </c>
      <c r="U307" s="10" t="b">
        <f t="shared" si="691"/>
        <v>0</v>
      </c>
      <c r="V307" s="10" t="b">
        <f t="shared" si="691"/>
        <v>0</v>
      </c>
      <c r="W307" s="10" t="b">
        <f t="shared" si="691"/>
        <v>0</v>
      </c>
      <c r="X307" s="10" t="b">
        <f t="shared" si="691"/>
        <v>0</v>
      </c>
      <c r="Y307" s="10" t="b">
        <f t="shared" si="691"/>
        <v>0</v>
      </c>
      <c r="Z307" s="10" t="b">
        <f t="shared" ref="Z307:BE307" si="692">IF(AND(Z$216&gt;MIN($AU129:$AU130), Z$216&lt;MAX($AU129:$AU130)),IF((($AT130-$AT129)/($AU130-$AU129)*(Z$216-$AU129)+$AT129)&lt;Z$215,TRUE,FALSE))</f>
        <v>0</v>
      </c>
      <c r="AA307" s="10" t="b">
        <f t="shared" si="692"/>
        <v>0</v>
      </c>
      <c r="AB307" s="10" t="b">
        <f t="shared" si="692"/>
        <v>0</v>
      </c>
      <c r="AC307" s="10" t="b">
        <f t="shared" si="692"/>
        <v>0</v>
      </c>
      <c r="AD307" s="10" t="b">
        <f t="shared" si="692"/>
        <v>0</v>
      </c>
      <c r="AE307" s="10" t="b">
        <f t="shared" si="692"/>
        <v>0</v>
      </c>
      <c r="AF307" s="10" t="b">
        <f t="shared" si="692"/>
        <v>0</v>
      </c>
      <c r="AG307" s="10" t="b">
        <f t="shared" si="692"/>
        <v>0</v>
      </c>
      <c r="AH307" s="10" t="b">
        <f t="shared" si="692"/>
        <v>0</v>
      </c>
      <c r="AI307" s="10" t="b">
        <f t="shared" si="692"/>
        <v>0</v>
      </c>
      <c r="AJ307" s="10" t="b">
        <f t="shared" si="692"/>
        <v>0</v>
      </c>
      <c r="AK307" s="10" t="b">
        <f t="shared" si="692"/>
        <v>0</v>
      </c>
      <c r="AL307" s="10" t="b">
        <f t="shared" si="692"/>
        <v>0</v>
      </c>
      <c r="AM307" s="10" t="b">
        <f t="shared" si="692"/>
        <v>0</v>
      </c>
      <c r="AN307" s="10" t="b">
        <f t="shared" si="692"/>
        <v>0</v>
      </c>
      <c r="AO307" s="10" t="b">
        <f t="shared" si="692"/>
        <v>0</v>
      </c>
      <c r="AP307" s="10" t="b">
        <f t="shared" si="692"/>
        <v>0</v>
      </c>
      <c r="AQ307" s="10" t="b">
        <f t="shared" si="692"/>
        <v>0</v>
      </c>
      <c r="AR307" s="10" t="b">
        <f t="shared" si="692"/>
        <v>0</v>
      </c>
      <c r="AS307" s="10" t="b">
        <f t="shared" si="692"/>
        <v>0</v>
      </c>
      <c r="AT307" s="10" t="b">
        <f t="shared" si="692"/>
        <v>0</v>
      </c>
      <c r="AU307" s="10" t="b">
        <f t="shared" si="692"/>
        <v>0</v>
      </c>
      <c r="AV307" s="10" t="b">
        <f t="shared" si="692"/>
        <v>0</v>
      </c>
      <c r="AW307" s="10" t="b">
        <f t="shared" si="692"/>
        <v>0</v>
      </c>
      <c r="AX307" s="10" t="b">
        <f t="shared" si="692"/>
        <v>0</v>
      </c>
      <c r="AY307" s="10" t="b">
        <f t="shared" si="692"/>
        <v>0</v>
      </c>
      <c r="AZ307" s="10" t="b">
        <f t="shared" si="692"/>
        <v>0</v>
      </c>
      <c r="BA307" s="10" t="b">
        <f t="shared" si="692"/>
        <v>0</v>
      </c>
      <c r="BB307" s="10" t="b">
        <f t="shared" si="692"/>
        <v>0</v>
      </c>
      <c r="BC307" s="10" t="b">
        <f t="shared" si="692"/>
        <v>0</v>
      </c>
      <c r="BD307" s="10" t="b">
        <f t="shared" si="692"/>
        <v>0</v>
      </c>
      <c r="BE307" s="10" t="b">
        <f t="shared" si="692"/>
        <v>0</v>
      </c>
      <c r="BF307" s="10" t="b">
        <f t="shared" ref="BF307:CH307" si="693">IF(AND(BF$216&gt;MIN($AU129:$AU130), BF$216&lt;MAX($AU129:$AU130)),IF((($AT130-$AT129)/($AU130-$AU129)*(BF$216-$AU129)+$AT129)&lt;BF$215,TRUE,FALSE))</f>
        <v>0</v>
      </c>
      <c r="BG307" s="10" t="b">
        <f t="shared" si="693"/>
        <v>0</v>
      </c>
      <c r="BH307" s="10" t="b">
        <f t="shared" si="693"/>
        <v>0</v>
      </c>
      <c r="BI307" s="10" t="b">
        <f t="shared" si="693"/>
        <v>0</v>
      </c>
      <c r="BJ307" s="10" t="b">
        <f t="shared" si="693"/>
        <v>0</v>
      </c>
      <c r="BK307" s="10" t="b">
        <f t="shared" si="693"/>
        <v>0</v>
      </c>
      <c r="BL307" s="10" t="b">
        <f t="shared" si="693"/>
        <v>0</v>
      </c>
      <c r="BM307" s="10" t="b">
        <f t="shared" si="693"/>
        <v>0</v>
      </c>
      <c r="BN307" s="10" t="b">
        <f t="shared" si="693"/>
        <v>0</v>
      </c>
      <c r="BO307" s="10" t="b">
        <f t="shared" si="693"/>
        <v>0</v>
      </c>
      <c r="BP307" s="10" t="b">
        <f t="shared" si="693"/>
        <v>0</v>
      </c>
      <c r="BQ307" s="10" t="b">
        <f t="shared" si="693"/>
        <v>0</v>
      </c>
      <c r="BR307" s="10" t="b">
        <f t="shared" si="693"/>
        <v>0</v>
      </c>
      <c r="BS307" s="10" t="b">
        <f t="shared" si="693"/>
        <v>0</v>
      </c>
      <c r="BT307" s="10" t="b">
        <f t="shared" si="693"/>
        <v>0</v>
      </c>
      <c r="BU307" s="10" t="b">
        <f t="shared" si="693"/>
        <v>0</v>
      </c>
      <c r="BV307" s="10" t="b">
        <f t="shared" si="693"/>
        <v>0</v>
      </c>
      <c r="BW307" s="10" t="b">
        <f t="shared" si="693"/>
        <v>0</v>
      </c>
      <c r="BX307" s="10" t="b">
        <f t="shared" si="693"/>
        <v>0</v>
      </c>
      <c r="BY307" s="10" t="b">
        <f t="shared" si="693"/>
        <v>0</v>
      </c>
      <c r="BZ307" s="10" t="b">
        <f t="shared" si="693"/>
        <v>0</v>
      </c>
      <c r="CA307" s="10" t="b">
        <f t="shared" si="693"/>
        <v>0</v>
      </c>
      <c r="CB307" s="10" t="b">
        <f t="shared" si="693"/>
        <v>0</v>
      </c>
      <c r="CC307" s="10" t="b">
        <f t="shared" si="693"/>
        <v>0</v>
      </c>
      <c r="CD307" s="10" t="b">
        <f t="shared" si="693"/>
        <v>0</v>
      </c>
      <c r="CE307" s="10" t="b">
        <f t="shared" si="693"/>
        <v>0</v>
      </c>
      <c r="CF307" s="10" t="b">
        <f t="shared" si="693"/>
        <v>0</v>
      </c>
      <c r="CG307" s="10" t="b">
        <f t="shared" si="693"/>
        <v>0</v>
      </c>
      <c r="CH307" s="10" t="b">
        <f t="shared" si="693"/>
        <v>0</v>
      </c>
      <c r="CL307" s="10" t="b">
        <f t="shared" ref="CL307:DN307" si="694">IF(AND(CL$216&gt;MIN($AU129:$AU130), CL$216&lt;MAX($AU129:$AU130)),IF((($AT130-$AT129)/($AU130-$AU129)*(CL$216-$AU129)+$AT129)&lt;CL$215,TRUE,FALSE))</f>
        <v>0</v>
      </c>
      <c r="CM307" s="10" t="b">
        <f t="shared" si="694"/>
        <v>0</v>
      </c>
      <c r="CN307" s="10" t="b">
        <f t="shared" si="694"/>
        <v>0</v>
      </c>
      <c r="CO307" s="10" t="b">
        <f t="shared" si="694"/>
        <v>0</v>
      </c>
      <c r="CP307" s="10" t="b">
        <f t="shared" si="694"/>
        <v>0</v>
      </c>
      <c r="CQ307" s="10" t="b">
        <f t="shared" si="694"/>
        <v>0</v>
      </c>
      <c r="CR307" s="10" t="b">
        <f t="shared" si="694"/>
        <v>0</v>
      </c>
      <c r="CS307" s="10" t="b">
        <f t="shared" si="694"/>
        <v>0</v>
      </c>
      <c r="CT307" s="10" t="b">
        <f t="shared" si="694"/>
        <v>0</v>
      </c>
      <c r="CU307" s="10" t="b">
        <f t="shared" si="694"/>
        <v>0</v>
      </c>
      <c r="CV307" s="10" t="b">
        <f t="shared" si="694"/>
        <v>0</v>
      </c>
      <c r="CW307" s="10" t="b">
        <f t="shared" si="694"/>
        <v>0</v>
      </c>
      <c r="CX307" s="10" t="b">
        <f t="shared" si="694"/>
        <v>0</v>
      </c>
      <c r="CY307" s="10" t="b">
        <f t="shared" si="694"/>
        <v>0</v>
      </c>
      <c r="CZ307" s="10" t="b">
        <f t="shared" si="694"/>
        <v>0</v>
      </c>
      <c r="DA307" s="10" t="b">
        <f t="shared" si="694"/>
        <v>0</v>
      </c>
      <c r="DB307" s="10" t="b">
        <f t="shared" si="694"/>
        <v>0</v>
      </c>
      <c r="DC307" s="10" t="b">
        <f t="shared" si="694"/>
        <v>0</v>
      </c>
      <c r="DD307" s="10" t="b">
        <f t="shared" si="694"/>
        <v>0</v>
      </c>
      <c r="DE307" s="10" t="b">
        <f t="shared" si="694"/>
        <v>0</v>
      </c>
      <c r="DF307" s="10" t="b">
        <f t="shared" si="694"/>
        <v>0</v>
      </c>
      <c r="DG307" s="10" t="b">
        <f t="shared" si="694"/>
        <v>0</v>
      </c>
      <c r="DH307" s="10" t="b">
        <f t="shared" si="694"/>
        <v>0</v>
      </c>
      <c r="DI307" s="10" t="b">
        <f t="shared" si="694"/>
        <v>0</v>
      </c>
      <c r="DJ307" s="10" t="b">
        <f t="shared" si="694"/>
        <v>0</v>
      </c>
      <c r="DK307" s="10" t="b">
        <f t="shared" si="694"/>
        <v>0</v>
      </c>
      <c r="DL307" s="10" t="b">
        <f t="shared" si="694"/>
        <v>0</v>
      </c>
      <c r="DM307" s="10" t="b">
        <f t="shared" si="694"/>
        <v>0</v>
      </c>
      <c r="DN307" s="10" t="b">
        <f t="shared" si="694"/>
        <v>0</v>
      </c>
      <c r="DR307" s="10" t="b">
        <f t="shared" ref="DR307:EL307" si="695">IF(AND(DR$216&gt;MIN($AY129:$AY130), DR$216&lt;MAX($AY129:$AY130)),IF((($AX130-$AX129)/($AY130-$AY129)*(DR$216-$AY129)+$AX129)&lt;DR$215,TRUE,FALSE))</f>
        <v>0</v>
      </c>
      <c r="DS307" s="10" t="b">
        <f t="shared" si="695"/>
        <v>0</v>
      </c>
      <c r="DT307" s="10" t="b">
        <f t="shared" si="695"/>
        <v>0</v>
      </c>
      <c r="DU307" s="10" t="b">
        <f t="shared" si="695"/>
        <v>0</v>
      </c>
      <c r="DV307" s="10" t="b">
        <f t="shared" si="695"/>
        <v>0</v>
      </c>
      <c r="DW307" s="10" t="b">
        <f t="shared" si="695"/>
        <v>0</v>
      </c>
      <c r="DX307" s="10" t="b">
        <f t="shared" si="695"/>
        <v>0</v>
      </c>
      <c r="DY307" s="10" t="b">
        <f t="shared" si="695"/>
        <v>0</v>
      </c>
      <c r="DZ307" s="10" t="b">
        <f t="shared" si="695"/>
        <v>0</v>
      </c>
      <c r="EA307" s="10" t="b">
        <f t="shared" si="695"/>
        <v>0</v>
      </c>
      <c r="EB307" s="10" t="b">
        <f t="shared" si="695"/>
        <v>0</v>
      </c>
      <c r="EC307" s="10" t="b">
        <f t="shared" si="695"/>
        <v>0</v>
      </c>
      <c r="ED307" s="10" t="b">
        <f t="shared" si="695"/>
        <v>0</v>
      </c>
      <c r="EE307" s="10" t="b">
        <f t="shared" si="695"/>
        <v>0</v>
      </c>
      <c r="EF307" s="10" t="b">
        <f t="shared" si="695"/>
        <v>0</v>
      </c>
      <c r="EG307" s="10" t="b">
        <f t="shared" si="695"/>
        <v>0</v>
      </c>
      <c r="EH307" s="10" t="b">
        <f t="shared" si="695"/>
        <v>0</v>
      </c>
      <c r="EI307" s="10" t="b">
        <f t="shared" si="695"/>
        <v>0</v>
      </c>
      <c r="EJ307" s="10" t="b">
        <f t="shared" si="695"/>
        <v>0</v>
      </c>
      <c r="EK307" s="10" t="b">
        <f t="shared" si="695"/>
        <v>0</v>
      </c>
      <c r="EL307" s="10" t="b">
        <f t="shared" si="695"/>
        <v>0</v>
      </c>
      <c r="EM307" s="10" t="b">
        <f t="shared" si="650"/>
        <v>0</v>
      </c>
      <c r="EN307" s="10" t="b">
        <f t="shared" si="650"/>
        <v>0</v>
      </c>
      <c r="EO307" s="10" t="b">
        <f t="shared" si="650"/>
        <v>0</v>
      </c>
      <c r="EP307" s="10" t="b">
        <f t="shared" si="650"/>
        <v>0</v>
      </c>
      <c r="EQ307" s="10" t="b">
        <f t="shared" si="650"/>
        <v>0</v>
      </c>
    </row>
    <row r="308" spans="2:147" hidden="1" x14ac:dyDescent="0.3">
      <c r="B308" s="49"/>
      <c r="C308" s="49"/>
      <c r="D308" s="49"/>
      <c r="E308" s="49"/>
      <c r="F308" s="49"/>
      <c r="G308" s="49"/>
      <c r="H308" s="49"/>
      <c r="I308" s="49"/>
      <c r="J308" s="1">
        <v>91</v>
      </c>
      <c r="K308" s="10" t="b">
        <f t="shared" si="566"/>
        <v>0</v>
      </c>
      <c r="L308" s="10" t="b">
        <f t="shared" ref="L308:Y308" si="696">IF($AT130&gt;L$215,IF($AU130&lt;L$216,IF($AU131&gt;L$216,TRUE,FALSE),IF($AU131&lt;L$216,TRUE,FALSE)),FALSE)</f>
        <v>0</v>
      </c>
      <c r="M308" s="10" t="b">
        <f t="shared" si="696"/>
        <v>0</v>
      </c>
      <c r="N308" s="10" t="b">
        <f t="shared" si="696"/>
        <v>0</v>
      </c>
      <c r="O308" s="10" t="b">
        <f t="shared" si="696"/>
        <v>0</v>
      </c>
      <c r="P308" s="10" t="b">
        <f t="shared" si="696"/>
        <v>0</v>
      </c>
      <c r="Q308" s="10" t="b">
        <f t="shared" si="696"/>
        <v>0</v>
      </c>
      <c r="R308" s="10" t="b">
        <f t="shared" si="696"/>
        <v>0</v>
      </c>
      <c r="S308" s="10" t="b">
        <f t="shared" si="696"/>
        <v>0</v>
      </c>
      <c r="T308" s="10" t="b">
        <f t="shared" si="696"/>
        <v>0</v>
      </c>
      <c r="U308" s="10" t="b">
        <f t="shared" si="696"/>
        <v>0</v>
      </c>
      <c r="V308" s="10" t="b">
        <f t="shared" si="696"/>
        <v>0</v>
      </c>
      <c r="W308" s="10" t="b">
        <f t="shared" si="696"/>
        <v>0</v>
      </c>
      <c r="X308" s="10" t="b">
        <f t="shared" si="696"/>
        <v>0</v>
      </c>
      <c r="Y308" s="10" t="b">
        <f t="shared" si="696"/>
        <v>0</v>
      </c>
      <c r="Z308" s="10" t="b">
        <f t="shared" ref="Z308:BE308" si="697">IF(AND(Z$216&gt;MIN($AU130:$AU131), Z$216&lt;MAX($AU130:$AU131)),IF((($AT131-$AT130)/($AU131-$AU130)*(Z$216-$AU130)+$AT130)&lt;Z$215,TRUE,FALSE))</f>
        <v>0</v>
      </c>
      <c r="AA308" s="10" t="b">
        <f t="shared" si="697"/>
        <v>0</v>
      </c>
      <c r="AB308" s="10" t="b">
        <f t="shared" si="697"/>
        <v>0</v>
      </c>
      <c r="AC308" s="10" t="b">
        <f t="shared" si="697"/>
        <v>0</v>
      </c>
      <c r="AD308" s="10" t="b">
        <f t="shared" si="697"/>
        <v>0</v>
      </c>
      <c r="AE308" s="10" t="b">
        <f t="shared" si="697"/>
        <v>0</v>
      </c>
      <c r="AF308" s="10" t="b">
        <f t="shared" si="697"/>
        <v>0</v>
      </c>
      <c r="AG308" s="10" t="b">
        <f t="shared" si="697"/>
        <v>0</v>
      </c>
      <c r="AH308" s="10" t="b">
        <f t="shared" si="697"/>
        <v>0</v>
      </c>
      <c r="AI308" s="10" t="b">
        <f t="shared" si="697"/>
        <v>0</v>
      </c>
      <c r="AJ308" s="10" t="b">
        <f t="shared" si="697"/>
        <v>0</v>
      </c>
      <c r="AK308" s="10" t="b">
        <f t="shared" si="697"/>
        <v>0</v>
      </c>
      <c r="AL308" s="10" t="b">
        <f t="shared" si="697"/>
        <v>0</v>
      </c>
      <c r="AM308" s="10" t="b">
        <f t="shared" si="697"/>
        <v>0</v>
      </c>
      <c r="AN308" s="10" t="b">
        <f t="shared" si="697"/>
        <v>0</v>
      </c>
      <c r="AO308" s="10" t="b">
        <f t="shared" si="697"/>
        <v>0</v>
      </c>
      <c r="AP308" s="10" t="b">
        <f t="shared" si="697"/>
        <v>0</v>
      </c>
      <c r="AQ308" s="10" t="b">
        <f t="shared" si="697"/>
        <v>0</v>
      </c>
      <c r="AR308" s="10" t="b">
        <f t="shared" si="697"/>
        <v>0</v>
      </c>
      <c r="AS308" s="10" t="b">
        <f t="shared" si="697"/>
        <v>0</v>
      </c>
      <c r="AT308" s="10" t="b">
        <f t="shared" si="697"/>
        <v>0</v>
      </c>
      <c r="AU308" s="10" t="b">
        <f t="shared" si="697"/>
        <v>0</v>
      </c>
      <c r="AV308" s="10" t="b">
        <f t="shared" si="697"/>
        <v>0</v>
      </c>
      <c r="AW308" s="10" t="b">
        <f t="shared" si="697"/>
        <v>0</v>
      </c>
      <c r="AX308" s="10" t="b">
        <f t="shared" si="697"/>
        <v>0</v>
      </c>
      <c r="AY308" s="10" t="b">
        <f t="shared" si="697"/>
        <v>0</v>
      </c>
      <c r="AZ308" s="10" t="b">
        <f t="shared" si="697"/>
        <v>0</v>
      </c>
      <c r="BA308" s="10" t="b">
        <f t="shared" si="697"/>
        <v>0</v>
      </c>
      <c r="BB308" s="10" t="b">
        <f t="shared" si="697"/>
        <v>0</v>
      </c>
      <c r="BC308" s="10" t="b">
        <f t="shared" si="697"/>
        <v>0</v>
      </c>
      <c r="BD308" s="10" t="b">
        <f t="shared" si="697"/>
        <v>0</v>
      </c>
      <c r="BE308" s="10" t="b">
        <f t="shared" si="697"/>
        <v>0</v>
      </c>
      <c r="BF308" s="10" t="b">
        <f t="shared" ref="BF308:CH308" si="698">IF(AND(BF$216&gt;MIN($AU130:$AU131), BF$216&lt;MAX($AU130:$AU131)),IF((($AT131-$AT130)/($AU131-$AU130)*(BF$216-$AU130)+$AT130)&lt;BF$215,TRUE,FALSE))</f>
        <v>0</v>
      </c>
      <c r="BG308" s="10" t="b">
        <f t="shared" si="698"/>
        <v>0</v>
      </c>
      <c r="BH308" s="10" t="b">
        <f t="shared" si="698"/>
        <v>0</v>
      </c>
      <c r="BI308" s="10" t="b">
        <f t="shared" si="698"/>
        <v>0</v>
      </c>
      <c r="BJ308" s="10" t="b">
        <f t="shared" si="698"/>
        <v>0</v>
      </c>
      <c r="BK308" s="10" t="b">
        <f t="shared" si="698"/>
        <v>0</v>
      </c>
      <c r="BL308" s="10" t="b">
        <f t="shared" si="698"/>
        <v>0</v>
      </c>
      <c r="BM308" s="10" t="b">
        <f t="shared" si="698"/>
        <v>0</v>
      </c>
      <c r="BN308" s="10" t="b">
        <f t="shared" si="698"/>
        <v>0</v>
      </c>
      <c r="BO308" s="10" t="b">
        <f t="shared" si="698"/>
        <v>0</v>
      </c>
      <c r="BP308" s="10" t="b">
        <f t="shared" si="698"/>
        <v>0</v>
      </c>
      <c r="BQ308" s="10" t="b">
        <f t="shared" si="698"/>
        <v>0</v>
      </c>
      <c r="BR308" s="10" t="b">
        <f t="shared" si="698"/>
        <v>0</v>
      </c>
      <c r="BS308" s="10" t="b">
        <f t="shared" si="698"/>
        <v>0</v>
      </c>
      <c r="BT308" s="10" t="b">
        <f t="shared" si="698"/>
        <v>0</v>
      </c>
      <c r="BU308" s="10" t="b">
        <f t="shared" si="698"/>
        <v>0</v>
      </c>
      <c r="BV308" s="10" t="b">
        <f t="shared" si="698"/>
        <v>0</v>
      </c>
      <c r="BW308" s="10" t="b">
        <f t="shared" si="698"/>
        <v>0</v>
      </c>
      <c r="BX308" s="10" t="b">
        <f t="shared" si="698"/>
        <v>0</v>
      </c>
      <c r="BY308" s="10" t="b">
        <f t="shared" si="698"/>
        <v>0</v>
      </c>
      <c r="BZ308" s="10" t="b">
        <f t="shared" si="698"/>
        <v>0</v>
      </c>
      <c r="CA308" s="10" t="b">
        <f t="shared" si="698"/>
        <v>0</v>
      </c>
      <c r="CB308" s="10" t="b">
        <f t="shared" si="698"/>
        <v>0</v>
      </c>
      <c r="CC308" s="10" t="b">
        <f t="shared" si="698"/>
        <v>0</v>
      </c>
      <c r="CD308" s="10" t="b">
        <f t="shared" si="698"/>
        <v>0</v>
      </c>
      <c r="CE308" s="10" t="b">
        <f t="shared" si="698"/>
        <v>0</v>
      </c>
      <c r="CF308" s="10" t="b">
        <f t="shared" si="698"/>
        <v>0</v>
      </c>
      <c r="CG308" s="10" t="b">
        <f t="shared" si="698"/>
        <v>0</v>
      </c>
      <c r="CH308" s="10" t="b">
        <f t="shared" si="698"/>
        <v>0</v>
      </c>
      <c r="CL308" s="10" t="b">
        <f t="shared" ref="CL308:DN308" si="699">IF(AND(CL$216&gt;MIN($AU130:$AU131), CL$216&lt;MAX($AU130:$AU131)),IF((($AT131-$AT130)/($AU131-$AU130)*(CL$216-$AU130)+$AT130)&lt;CL$215,TRUE,FALSE))</f>
        <v>0</v>
      </c>
      <c r="CM308" s="10" t="b">
        <f t="shared" si="699"/>
        <v>0</v>
      </c>
      <c r="CN308" s="10" t="b">
        <f t="shared" si="699"/>
        <v>0</v>
      </c>
      <c r="CO308" s="10" t="b">
        <f t="shared" si="699"/>
        <v>0</v>
      </c>
      <c r="CP308" s="10" t="b">
        <f t="shared" si="699"/>
        <v>0</v>
      </c>
      <c r="CQ308" s="10" t="b">
        <f t="shared" si="699"/>
        <v>0</v>
      </c>
      <c r="CR308" s="10" t="b">
        <f t="shared" si="699"/>
        <v>0</v>
      </c>
      <c r="CS308" s="10" t="b">
        <f t="shared" si="699"/>
        <v>0</v>
      </c>
      <c r="CT308" s="10" t="b">
        <f t="shared" si="699"/>
        <v>0</v>
      </c>
      <c r="CU308" s="10" t="b">
        <f t="shared" si="699"/>
        <v>0</v>
      </c>
      <c r="CV308" s="10" t="b">
        <f t="shared" si="699"/>
        <v>0</v>
      </c>
      <c r="CW308" s="10" t="b">
        <f t="shared" si="699"/>
        <v>0</v>
      </c>
      <c r="CX308" s="10" t="b">
        <f t="shared" si="699"/>
        <v>0</v>
      </c>
      <c r="CY308" s="10" t="b">
        <f t="shared" si="699"/>
        <v>0</v>
      </c>
      <c r="CZ308" s="10" t="b">
        <f t="shared" si="699"/>
        <v>0</v>
      </c>
      <c r="DA308" s="10" t="b">
        <f t="shared" si="699"/>
        <v>0</v>
      </c>
      <c r="DB308" s="10" t="b">
        <f t="shared" si="699"/>
        <v>0</v>
      </c>
      <c r="DC308" s="10" t="b">
        <f t="shared" si="699"/>
        <v>0</v>
      </c>
      <c r="DD308" s="10" t="b">
        <f t="shared" si="699"/>
        <v>0</v>
      </c>
      <c r="DE308" s="10" t="b">
        <f t="shared" si="699"/>
        <v>0</v>
      </c>
      <c r="DF308" s="10" t="b">
        <f t="shared" si="699"/>
        <v>0</v>
      </c>
      <c r="DG308" s="10" t="b">
        <f t="shared" si="699"/>
        <v>0</v>
      </c>
      <c r="DH308" s="10" t="b">
        <f t="shared" si="699"/>
        <v>0</v>
      </c>
      <c r="DI308" s="10" t="b">
        <f t="shared" si="699"/>
        <v>0</v>
      </c>
      <c r="DJ308" s="10" t="b">
        <f t="shared" si="699"/>
        <v>0</v>
      </c>
      <c r="DK308" s="10" t="b">
        <f t="shared" si="699"/>
        <v>0</v>
      </c>
      <c r="DL308" s="10" t="b">
        <f t="shared" si="699"/>
        <v>0</v>
      </c>
      <c r="DM308" s="10" t="b">
        <f t="shared" si="699"/>
        <v>0</v>
      </c>
      <c r="DN308" s="10" t="b">
        <f t="shared" si="699"/>
        <v>0</v>
      </c>
      <c r="DR308" s="10" t="b">
        <f t="shared" ref="DR308:EL308" si="700">IF(AND(DR$216&gt;MIN($AY130:$AY131), DR$216&lt;MAX($AY130:$AY131)),IF((($AX131-$AX130)/($AY131-$AY130)*(DR$216-$AY130)+$AX130)&lt;DR$215,TRUE,FALSE))</f>
        <v>0</v>
      </c>
      <c r="DS308" s="10" t="b">
        <f t="shared" si="700"/>
        <v>0</v>
      </c>
      <c r="DT308" s="10" t="b">
        <f t="shared" si="700"/>
        <v>0</v>
      </c>
      <c r="DU308" s="10" t="b">
        <f t="shared" si="700"/>
        <v>0</v>
      </c>
      <c r="DV308" s="10" t="b">
        <f t="shared" si="700"/>
        <v>0</v>
      </c>
      <c r="DW308" s="10" t="b">
        <f t="shared" si="700"/>
        <v>0</v>
      </c>
      <c r="DX308" s="10" t="b">
        <f t="shared" si="700"/>
        <v>0</v>
      </c>
      <c r="DY308" s="10" t="b">
        <f t="shared" si="700"/>
        <v>0</v>
      </c>
      <c r="DZ308" s="10" t="b">
        <f t="shared" si="700"/>
        <v>0</v>
      </c>
      <c r="EA308" s="10" t="b">
        <f t="shared" si="700"/>
        <v>0</v>
      </c>
      <c r="EB308" s="10" t="b">
        <f t="shared" si="700"/>
        <v>0</v>
      </c>
      <c r="EC308" s="10" t="b">
        <f t="shared" si="700"/>
        <v>0</v>
      </c>
      <c r="ED308" s="10" t="b">
        <f t="shared" si="700"/>
        <v>0</v>
      </c>
      <c r="EE308" s="10" t="b">
        <f t="shared" si="700"/>
        <v>0</v>
      </c>
      <c r="EF308" s="10" t="b">
        <f t="shared" si="700"/>
        <v>0</v>
      </c>
      <c r="EG308" s="10" t="b">
        <f t="shared" si="700"/>
        <v>0</v>
      </c>
      <c r="EH308" s="10" t="b">
        <f t="shared" si="700"/>
        <v>0</v>
      </c>
      <c r="EI308" s="10" t="b">
        <f t="shared" si="700"/>
        <v>0</v>
      </c>
      <c r="EJ308" s="10" t="b">
        <f t="shared" si="700"/>
        <v>0</v>
      </c>
      <c r="EK308" s="10" t="b">
        <f t="shared" si="700"/>
        <v>0</v>
      </c>
      <c r="EL308" s="10" t="b">
        <f t="shared" si="700"/>
        <v>0</v>
      </c>
      <c r="EM308" s="10" t="b">
        <f t="shared" ref="EM308:EQ317" si="701">IF(AND(EM$216&gt;MIN($AW130:$AW131), EM$216&lt;MAX($AW130:$AW131)),IF((($AV131-$AV130)/($AW131-$AW130)*(EM$216-$AW130)+$AV130)&lt;EM$215,TRUE,FALSE))</f>
        <v>0</v>
      </c>
      <c r="EN308" s="10" t="b">
        <f t="shared" si="701"/>
        <v>0</v>
      </c>
      <c r="EO308" s="10" t="b">
        <f t="shared" si="701"/>
        <v>0</v>
      </c>
      <c r="EP308" s="10" t="b">
        <f t="shared" si="701"/>
        <v>0</v>
      </c>
      <c r="EQ308" s="10" t="b">
        <f t="shared" si="701"/>
        <v>0</v>
      </c>
    </row>
    <row r="309" spans="2:147" hidden="1" x14ac:dyDescent="0.3">
      <c r="B309" s="49"/>
      <c r="C309" s="49"/>
      <c r="D309" s="49"/>
      <c r="E309" s="49"/>
      <c r="F309" s="49"/>
      <c r="G309" s="49"/>
      <c r="H309" s="49"/>
      <c r="I309" s="49"/>
      <c r="J309" s="1">
        <v>92</v>
      </c>
      <c r="K309" s="10" t="b">
        <f t="shared" si="566"/>
        <v>0</v>
      </c>
      <c r="L309" s="10" t="b">
        <f t="shared" ref="L309:Y309" si="702">IF($AT131&gt;L$215,IF($AU131&lt;L$216,IF($AU132&gt;L$216,TRUE,FALSE),IF($AU132&lt;L$216,TRUE,FALSE)),FALSE)</f>
        <v>0</v>
      </c>
      <c r="M309" s="10" t="b">
        <f t="shared" si="702"/>
        <v>0</v>
      </c>
      <c r="N309" s="10" t="b">
        <f t="shared" si="702"/>
        <v>0</v>
      </c>
      <c r="O309" s="10" t="b">
        <f t="shared" si="702"/>
        <v>0</v>
      </c>
      <c r="P309" s="10" t="b">
        <f t="shared" si="702"/>
        <v>0</v>
      </c>
      <c r="Q309" s="10" t="b">
        <f t="shared" si="702"/>
        <v>0</v>
      </c>
      <c r="R309" s="10" t="b">
        <f t="shared" si="702"/>
        <v>0</v>
      </c>
      <c r="S309" s="10" t="b">
        <f t="shared" si="702"/>
        <v>0</v>
      </c>
      <c r="T309" s="10" t="b">
        <f t="shared" si="702"/>
        <v>0</v>
      </c>
      <c r="U309" s="10" t="b">
        <f t="shared" si="702"/>
        <v>0</v>
      </c>
      <c r="V309" s="10" t="b">
        <f t="shared" si="702"/>
        <v>0</v>
      </c>
      <c r="W309" s="10" t="b">
        <f t="shared" si="702"/>
        <v>0</v>
      </c>
      <c r="X309" s="10" t="b">
        <f t="shared" si="702"/>
        <v>0</v>
      </c>
      <c r="Y309" s="10" t="b">
        <f t="shared" si="702"/>
        <v>0</v>
      </c>
      <c r="Z309" s="10" t="b">
        <f t="shared" ref="Z309:BE309" si="703">IF(AND(Z$216&gt;MIN($AU131:$AU132), Z$216&lt;MAX($AU131:$AU132)),IF((($AT132-$AT131)/($AU132-$AU131)*(Z$216-$AU131)+$AT131)&lt;Z$215,TRUE,FALSE))</f>
        <v>0</v>
      </c>
      <c r="AA309" s="10" t="b">
        <f t="shared" si="703"/>
        <v>0</v>
      </c>
      <c r="AB309" s="10" t="b">
        <f t="shared" si="703"/>
        <v>0</v>
      </c>
      <c r="AC309" s="10" t="b">
        <f t="shared" si="703"/>
        <v>0</v>
      </c>
      <c r="AD309" s="10" t="b">
        <f t="shared" si="703"/>
        <v>0</v>
      </c>
      <c r="AE309" s="10" t="b">
        <f t="shared" si="703"/>
        <v>0</v>
      </c>
      <c r="AF309" s="10" t="b">
        <f t="shared" si="703"/>
        <v>0</v>
      </c>
      <c r="AG309" s="10" t="b">
        <f t="shared" si="703"/>
        <v>0</v>
      </c>
      <c r="AH309" s="10" t="b">
        <f t="shared" si="703"/>
        <v>0</v>
      </c>
      <c r="AI309" s="10" t="b">
        <f t="shared" si="703"/>
        <v>0</v>
      </c>
      <c r="AJ309" s="10" t="b">
        <f t="shared" si="703"/>
        <v>0</v>
      </c>
      <c r="AK309" s="10" t="b">
        <f t="shared" si="703"/>
        <v>0</v>
      </c>
      <c r="AL309" s="10" t="b">
        <f t="shared" si="703"/>
        <v>0</v>
      </c>
      <c r="AM309" s="10" t="b">
        <f t="shared" si="703"/>
        <v>0</v>
      </c>
      <c r="AN309" s="10" t="b">
        <f t="shared" si="703"/>
        <v>0</v>
      </c>
      <c r="AO309" s="10" t="b">
        <f t="shared" si="703"/>
        <v>0</v>
      </c>
      <c r="AP309" s="10" t="b">
        <f t="shared" si="703"/>
        <v>0</v>
      </c>
      <c r="AQ309" s="10" t="b">
        <f t="shared" si="703"/>
        <v>0</v>
      </c>
      <c r="AR309" s="10" t="b">
        <f t="shared" si="703"/>
        <v>0</v>
      </c>
      <c r="AS309" s="10" t="b">
        <f t="shared" si="703"/>
        <v>0</v>
      </c>
      <c r="AT309" s="10" t="b">
        <f t="shared" si="703"/>
        <v>0</v>
      </c>
      <c r="AU309" s="10" t="b">
        <f t="shared" si="703"/>
        <v>0</v>
      </c>
      <c r="AV309" s="10" t="b">
        <f t="shared" si="703"/>
        <v>0</v>
      </c>
      <c r="AW309" s="10" t="b">
        <f t="shared" si="703"/>
        <v>0</v>
      </c>
      <c r="AX309" s="10" t="b">
        <f t="shared" si="703"/>
        <v>0</v>
      </c>
      <c r="AY309" s="10" t="b">
        <f t="shared" si="703"/>
        <v>0</v>
      </c>
      <c r="AZ309" s="10" t="b">
        <f t="shared" si="703"/>
        <v>0</v>
      </c>
      <c r="BA309" s="10" t="b">
        <f t="shared" si="703"/>
        <v>0</v>
      </c>
      <c r="BB309" s="10" t="b">
        <f t="shared" si="703"/>
        <v>0</v>
      </c>
      <c r="BC309" s="10" t="b">
        <f t="shared" si="703"/>
        <v>0</v>
      </c>
      <c r="BD309" s="10" t="b">
        <f t="shared" si="703"/>
        <v>0</v>
      </c>
      <c r="BE309" s="10" t="b">
        <f t="shared" si="703"/>
        <v>0</v>
      </c>
      <c r="BF309" s="10" t="b">
        <f t="shared" ref="BF309:CH309" si="704">IF(AND(BF$216&gt;MIN($AU131:$AU132), BF$216&lt;MAX($AU131:$AU132)),IF((($AT132-$AT131)/($AU132-$AU131)*(BF$216-$AU131)+$AT131)&lt;BF$215,TRUE,FALSE))</f>
        <v>0</v>
      </c>
      <c r="BG309" s="10" t="b">
        <f t="shared" si="704"/>
        <v>0</v>
      </c>
      <c r="BH309" s="10" t="b">
        <f t="shared" si="704"/>
        <v>0</v>
      </c>
      <c r="BI309" s="10" t="b">
        <f t="shared" si="704"/>
        <v>0</v>
      </c>
      <c r="BJ309" s="10" t="b">
        <f t="shared" si="704"/>
        <v>0</v>
      </c>
      <c r="BK309" s="10" t="b">
        <f t="shared" si="704"/>
        <v>0</v>
      </c>
      <c r="BL309" s="10" t="b">
        <f t="shared" si="704"/>
        <v>0</v>
      </c>
      <c r="BM309" s="10" t="b">
        <f t="shared" si="704"/>
        <v>0</v>
      </c>
      <c r="BN309" s="10" t="b">
        <f t="shared" si="704"/>
        <v>0</v>
      </c>
      <c r="BO309" s="10" t="b">
        <f t="shared" si="704"/>
        <v>0</v>
      </c>
      <c r="BP309" s="10" t="b">
        <f t="shared" si="704"/>
        <v>0</v>
      </c>
      <c r="BQ309" s="10" t="b">
        <f t="shared" si="704"/>
        <v>0</v>
      </c>
      <c r="BR309" s="10" t="b">
        <f t="shared" si="704"/>
        <v>0</v>
      </c>
      <c r="BS309" s="10" t="b">
        <f t="shared" si="704"/>
        <v>0</v>
      </c>
      <c r="BT309" s="10" t="b">
        <f t="shared" si="704"/>
        <v>0</v>
      </c>
      <c r="BU309" s="10" t="b">
        <f t="shared" si="704"/>
        <v>0</v>
      </c>
      <c r="BV309" s="10" t="b">
        <f t="shared" si="704"/>
        <v>0</v>
      </c>
      <c r="BW309" s="10" t="b">
        <f t="shared" si="704"/>
        <v>0</v>
      </c>
      <c r="BX309" s="10" t="b">
        <f t="shared" si="704"/>
        <v>0</v>
      </c>
      <c r="BY309" s="10" t="b">
        <f t="shared" si="704"/>
        <v>0</v>
      </c>
      <c r="BZ309" s="10" t="b">
        <f t="shared" si="704"/>
        <v>0</v>
      </c>
      <c r="CA309" s="10" t="b">
        <f t="shared" si="704"/>
        <v>0</v>
      </c>
      <c r="CB309" s="10" t="b">
        <f t="shared" si="704"/>
        <v>0</v>
      </c>
      <c r="CC309" s="10" t="b">
        <f t="shared" si="704"/>
        <v>0</v>
      </c>
      <c r="CD309" s="10" t="b">
        <f t="shared" si="704"/>
        <v>0</v>
      </c>
      <c r="CE309" s="10" t="b">
        <f t="shared" si="704"/>
        <v>0</v>
      </c>
      <c r="CF309" s="10" t="b">
        <f t="shared" si="704"/>
        <v>0</v>
      </c>
      <c r="CG309" s="10" t="b">
        <f t="shared" si="704"/>
        <v>0</v>
      </c>
      <c r="CH309" s="10" t="b">
        <f t="shared" si="704"/>
        <v>0</v>
      </c>
      <c r="CL309" s="10" t="b">
        <f t="shared" ref="CL309:DN309" si="705">IF(AND(CL$216&gt;MIN($AU131:$AU132), CL$216&lt;MAX($AU131:$AU132)),IF((($AT132-$AT131)/($AU132-$AU131)*(CL$216-$AU131)+$AT131)&lt;CL$215,TRUE,FALSE))</f>
        <v>0</v>
      </c>
      <c r="CM309" s="10" t="b">
        <f t="shared" si="705"/>
        <v>0</v>
      </c>
      <c r="CN309" s="10" t="b">
        <f t="shared" si="705"/>
        <v>0</v>
      </c>
      <c r="CO309" s="10" t="b">
        <f t="shared" si="705"/>
        <v>0</v>
      </c>
      <c r="CP309" s="10" t="b">
        <f t="shared" si="705"/>
        <v>0</v>
      </c>
      <c r="CQ309" s="10" t="b">
        <f t="shared" si="705"/>
        <v>0</v>
      </c>
      <c r="CR309" s="10" t="b">
        <f t="shared" si="705"/>
        <v>0</v>
      </c>
      <c r="CS309" s="10" t="b">
        <f t="shared" si="705"/>
        <v>0</v>
      </c>
      <c r="CT309" s="10" t="b">
        <f t="shared" si="705"/>
        <v>0</v>
      </c>
      <c r="CU309" s="10" t="b">
        <f t="shared" si="705"/>
        <v>0</v>
      </c>
      <c r="CV309" s="10" t="b">
        <f t="shared" si="705"/>
        <v>0</v>
      </c>
      <c r="CW309" s="10" t="b">
        <f t="shared" si="705"/>
        <v>0</v>
      </c>
      <c r="CX309" s="10" t="b">
        <f t="shared" si="705"/>
        <v>0</v>
      </c>
      <c r="CY309" s="10" t="b">
        <f t="shared" si="705"/>
        <v>0</v>
      </c>
      <c r="CZ309" s="10" t="b">
        <f t="shared" si="705"/>
        <v>0</v>
      </c>
      <c r="DA309" s="10" t="b">
        <f t="shared" si="705"/>
        <v>0</v>
      </c>
      <c r="DB309" s="10" t="b">
        <f t="shared" si="705"/>
        <v>0</v>
      </c>
      <c r="DC309" s="10" t="b">
        <f t="shared" si="705"/>
        <v>0</v>
      </c>
      <c r="DD309" s="10" t="b">
        <f t="shared" si="705"/>
        <v>0</v>
      </c>
      <c r="DE309" s="10" t="b">
        <f t="shared" si="705"/>
        <v>0</v>
      </c>
      <c r="DF309" s="10" t="b">
        <f t="shared" si="705"/>
        <v>0</v>
      </c>
      <c r="DG309" s="10" t="b">
        <f t="shared" si="705"/>
        <v>0</v>
      </c>
      <c r="DH309" s="10" t="b">
        <f t="shared" si="705"/>
        <v>0</v>
      </c>
      <c r="DI309" s="10" t="b">
        <f t="shared" si="705"/>
        <v>0</v>
      </c>
      <c r="DJ309" s="10" t="b">
        <f t="shared" si="705"/>
        <v>0</v>
      </c>
      <c r="DK309" s="10" t="b">
        <f t="shared" si="705"/>
        <v>0</v>
      </c>
      <c r="DL309" s="10" t="b">
        <f t="shared" si="705"/>
        <v>0</v>
      </c>
      <c r="DM309" s="10" t="b">
        <f t="shared" si="705"/>
        <v>0</v>
      </c>
      <c r="DN309" s="10" t="b">
        <f t="shared" si="705"/>
        <v>0</v>
      </c>
      <c r="DR309" s="10" t="b">
        <f t="shared" ref="DR309:EL309" si="706">IF(AND(DR$216&gt;MIN($AY131:$AY132), DR$216&lt;MAX($AY131:$AY132)),IF((($AX132-$AX131)/($AY132-$AY131)*(DR$216-$AY131)+$AX131)&lt;DR$215,TRUE,FALSE))</f>
        <v>0</v>
      </c>
      <c r="DS309" s="10" t="b">
        <f t="shared" si="706"/>
        <v>0</v>
      </c>
      <c r="DT309" s="10" t="b">
        <f t="shared" si="706"/>
        <v>0</v>
      </c>
      <c r="DU309" s="10" t="b">
        <f t="shared" si="706"/>
        <v>0</v>
      </c>
      <c r="DV309" s="10" t="b">
        <f t="shared" si="706"/>
        <v>0</v>
      </c>
      <c r="DW309" s="10" t="b">
        <f t="shared" si="706"/>
        <v>0</v>
      </c>
      <c r="DX309" s="10" t="b">
        <f t="shared" si="706"/>
        <v>0</v>
      </c>
      <c r="DY309" s="10" t="b">
        <f t="shared" si="706"/>
        <v>0</v>
      </c>
      <c r="DZ309" s="10" t="b">
        <f t="shared" si="706"/>
        <v>0</v>
      </c>
      <c r="EA309" s="10" t="b">
        <f t="shared" si="706"/>
        <v>0</v>
      </c>
      <c r="EB309" s="10" t="b">
        <f t="shared" si="706"/>
        <v>0</v>
      </c>
      <c r="EC309" s="10" t="b">
        <f t="shared" si="706"/>
        <v>0</v>
      </c>
      <c r="ED309" s="10" t="b">
        <f t="shared" si="706"/>
        <v>0</v>
      </c>
      <c r="EE309" s="10" t="b">
        <f t="shared" si="706"/>
        <v>0</v>
      </c>
      <c r="EF309" s="10" t="b">
        <f t="shared" si="706"/>
        <v>0</v>
      </c>
      <c r="EG309" s="10" t="b">
        <f t="shared" si="706"/>
        <v>0</v>
      </c>
      <c r="EH309" s="10" t="b">
        <f t="shared" si="706"/>
        <v>0</v>
      </c>
      <c r="EI309" s="10" t="b">
        <f t="shared" si="706"/>
        <v>0</v>
      </c>
      <c r="EJ309" s="10" t="b">
        <f t="shared" si="706"/>
        <v>0</v>
      </c>
      <c r="EK309" s="10" t="b">
        <f t="shared" si="706"/>
        <v>0</v>
      </c>
      <c r="EL309" s="10" t="b">
        <f t="shared" si="706"/>
        <v>0</v>
      </c>
      <c r="EM309" s="10" t="b">
        <f t="shared" si="701"/>
        <v>0</v>
      </c>
      <c r="EN309" s="10" t="b">
        <f t="shared" si="701"/>
        <v>0</v>
      </c>
      <c r="EO309" s="10" t="b">
        <f t="shared" si="701"/>
        <v>0</v>
      </c>
      <c r="EP309" s="10" t="b">
        <f t="shared" si="701"/>
        <v>0</v>
      </c>
      <c r="EQ309" s="10" t="b">
        <f t="shared" si="701"/>
        <v>0</v>
      </c>
    </row>
    <row r="310" spans="2:147" hidden="1" x14ac:dyDescent="0.3">
      <c r="B310" s="49"/>
      <c r="C310" s="49"/>
      <c r="D310" s="49"/>
      <c r="E310" s="49"/>
      <c r="F310" s="49"/>
      <c r="G310" s="49"/>
      <c r="H310" s="49"/>
      <c r="I310" s="49"/>
      <c r="J310" s="1">
        <v>93</v>
      </c>
      <c r="K310" s="10" t="b">
        <f t="shared" si="566"/>
        <v>0</v>
      </c>
      <c r="L310" s="10" t="b">
        <f t="shared" ref="L310:Y310" si="707">IF($AT132&gt;L$215,IF($AU132&lt;L$216,IF($AU133&gt;L$216,TRUE,FALSE),IF($AU133&lt;L$216,TRUE,FALSE)),FALSE)</f>
        <v>0</v>
      </c>
      <c r="M310" s="10" t="b">
        <f t="shared" si="707"/>
        <v>0</v>
      </c>
      <c r="N310" s="10" t="b">
        <f t="shared" si="707"/>
        <v>0</v>
      </c>
      <c r="O310" s="10" t="b">
        <f t="shared" si="707"/>
        <v>0</v>
      </c>
      <c r="P310" s="10" t="b">
        <f t="shared" si="707"/>
        <v>0</v>
      </c>
      <c r="Q310" s="10" t="b">
        <f t="shared" si="707"/>
        <v>0</v>
      </c>
      <c r="R310" s="10" t="b">
        <f t="shared" si="707"/>
        <v>0</v>
      </c>
      <c r="S310" s="10" t="b">
        <f t="shared" si="707"/>
        <v>0</v>
      </c>
      <c r="T310" s="10" t="b">
        <f t="shared" si="707"/>
        <v>0</v>
      </c>
      <c r="U310" s="10" t="b">
        <f t="shared" si="707"/>
        <v>0</v>
      </c>
      <c r="V310" s="10" t="b">
        <f t="shared" si="707"/>
        <v>0</v>
      </c>
      <c r="W310" s="10" t="b">
        <f t="shared" si="707"/>
        <v>0</v>
      </c>
      <c r="X310" s="10" t="b">
        <f t="shared" si="707"/>
        <v>0</v>
      </c>
      <c r="Y310" s="10" t="b">
        <f t="shared" si="707"/>
        <v>0</v>
      </c>
      <c r="Z310" s="10" t="b">
        <f t="shared" ref="Z310:BE310" si="708">IF(AND(Z$216&gt;MIN($AU132:$AU133), Z$216&lt;MAX($AU132:$AU133)),IF((($AT133-$AT132)/($AU133-$AU132)*(Z$216-$AU132)+$AT132)&lt;Z$215,TRUE,FALSE))</f>
        <v>0</v>
      </c>
      <c r="AA310" s="10" t="b">
        <f t="shared" si="708"/>
        <v>0</v>
      </c>
      <c r="AB310" s="10" t="b">
        <f t="shared" si="708"/>
        <v>0</v>
      </c>
      <c r="AC310" s="10" t="b">
        <f t="shared" si="708"/>
        <v>0</v>
      </c>
      <c r="AD310" s="10" t="b">
        <f t="shared" si="708"/>
        <v>0</v>
      </c>
      <c r="AE310" s="10" t="b">
        <f t="shared" si="708"/>
        <v>0</v>
      </c>
      <c r="AF310" s="10" t="b">
        <f t="shared" si="708"/>
        <v>0</v>
      </c>
      <c r="AG310" s="10" t="b">
        <f t="shared" si="708"/>
        <v>0</v>
      </c>
      <c r="AH310" s="10" t="b">
        <f t="shared" si="708"/>
        <v>0</v>
      </c>
      <c r="AI310" s="10" t="b">
        <f t="shared" si="708"/>
        <v>0</v>
      </c>
      <c r="AJ310" s="10" t="b">
        <f t="shared" si="708"/>
        <v>0</v>
      </c>
      <c r="AK310" s="10" t="b">
        <f t="shared" si="708"/>
        <v>0</v>
      </c>
      <c r="AL310" s="10" t="b">
        <f t="shared" si="708"/>
        <v>0</v>
      </c>
      <c r="AM310" s="10" t="b">
        <f t="shared" si="708"/>
        <v>0</v>
      </c>
      <c r="AN310" s="10" t="b">
        <f t="shared" si="708"/>
        <v>0</v>
      </c>
      <c r="AO310" s="10" t="b">
        <f t="shared" si="708"/>
        <v>0</v>
      </c>
      <c r="AP310" s="10" t="b">
        <f t="shared" si="708"/>
        <v>0</v>
      </c>
      <c r="AQ310" s="10" t="b">
        <f t="shared" si="708"/>
        <v>0</v>
      </c>
      <c r="AR310" s="10" t="b">
        <f t="shared" si="708"/>
        <v>0</v>
      </c>
      <c r="AS310" s="10" t="b">
        <f t="shared" si="708"/>
        <v>0</v>
      </c>
      <c r="AT310" s="10" t="b">
        <f t="shared" si="708"/>
        <v>0</v>
      </c>
      <c r="AU310" s="10" t="b">
        <f t="shared" si="708"/>
        <v>0</v>
      </c>
      <c r="AV310" s="10" t="b">
        <f t="shared" si="708"/>
        <v>0</v>
      </c>
      <c r="AW310" s="10" t="b">
        <f t="shared" si="708"/>
        <v>0</v>
      </c>
      <c r="AX310" s="10" t="b">
        <f t="shared" si="708"/>
        <v>0</v>
      </c>
      <c r="AY310" s="10" t="b">
        <f t="shared" si="708"/>
        <v>0</v>
      </c>
      <c r="AZ310" s="10" t="b">
        <f t="shared" si="708"/>
        <v>0</v>
      </c>
      <c r="BA310" s="10" t="b">
        <f t="shared" si="708"/>
        <v>0</v>
      </c>
      <c r="BB310" s="10" t="b">
        <f t="shared" si="708"/>
        <v>0</v>
      </c>
      <c r="BC310" s="10" t="b">
        <f t="shared" si="708"/>
        <v>0</v>
      </c>
      <c r="BD310" s="10" t="b">
        <f t="shared" si="708"/>
        <v>0</v>
      </c>
      <c r="BE310" s="10" t="b">
        <f t="shared" si="708"/>
        <v>0</v>
      </c>
      <c r="BF310" s="10" t="b">
        <f t="shared" ref="BF310:CH310" si="709">IF(AND(BF$216&gt;MIN($AU132:$AU133), BF$216&lt;MAX($AU132:$AU133)),IF((($AT133-$AT132)/($AU133-$AU132)*(BF$216-$AU132)+$AT132)&lt;BF$215,TRUE,FALSE))</f>
        <v>0</v>
      </c>
      <c r="BG310" s="10" t="b">
        <f t="shared" si="709"/>
        <v>0</v>
      </c>
      <c r="BH310" s="10" t="b">
        <f t="shared" si="709"/>
        <v>0</v>
      </c>
      <c r="BI310" s="10" t="b">
        <f t="shared" si="709"/>
        <v>0</v>
      </c>
      <c r="BJ310" s="10" t="b">
        <f t="shared" si="709"/>
        <v>0</v>
      </c>
      <c r="BK310" s="10" t="b">
        <f t="shared" si="709"/>
        <v>0</v>
      </c>
      <c r="BL310" s="10" t="b">
        <f t="shared" si="709"/>
        <v>0</v>
      </c>
      <c r="BM310" s="10" t="b">
        <f t="shared" si="709"/>
        <v>0</v>
      </c>
      <c r="BN310" s="10" t="b">
        <f t="shared" si="709"/>
        <v>0</v>
      </c>
      <c r="BO310" s="10" t="b">
        <f t="shared" si="709"/>
        <v>0</v>
      </c>
      <c r="BP310" s="10" t="b">
        <f t="shared" si="709"/>
        <v>0</v>
      </c>
      <c r="BQ310" s="10" t="b">
        <f t="shared" si="709"/>
        <v>0</v>
      </c>
      <c r="BR310" s="10" t="b">
        <f t="shared" si="709"/>
        <v>0</v>
      </c>
      <c r="BS310" s="10" t="b">
        <f t="shared" si="709"/>
        <v>0</v>
      </c>
      <c r="BT310" s="10" t="b">
        <f t="shared" si="709"/>
        <v>0</v>
      </c>
      <c r="BU310" s="10" t="b">
        <f t="shared" si="709"/>
        <v>0</v>
      </c>
      <c r="BV310" s="10" t="b">
        <f t="shared" si="709"/>
        <v>0</v>
      </c>
      <c r="BW310" s="10" t="b">
        <f t="shared" si="709"/>
        <v>0</v>
      </c>
      <c r="BX310" s="10" t="b">
        <f t="shared" si="709"/>
        <v>0</v>
      </c>
      <c r="BY310" s="10" t="b">
        <f t="shared" si="709"/>
        <v>0</v>
      </c>
      <c r="BZ310" s="10" t="b">
        <f t="shared" si="709"/>
        <v>0</v>
      </c>
      <c r="CA310" s="10" t="b">
        <f t="shared" si="709"/>
        <v>0</v>
      </c>
      <c r="CB310" s="10" t="b">
        <f t="shared" si="709"/>
        <v>0</v>
      </c>
      <c r="CC310" s="10" t="b">
        <f t="shared" si="709"/>
        <v>0</v>
      </c>
      <c r="CD310" s="10" t="b">
        <f t="shared" si="709"/>
        <v>0</v>
      </c>
      <c r="CE310" s="10" t="b">
        <f t="shared" si="709"/>
        <v>0</v>
      </c>
      <c r="CF310" s="10" t="b">
        <f t="shared" si="709"/>
        <v>0</v>
      </c>
      <c r="CG310" s="10" t="b">
        <f t="shared" si="709"/>
        <v>0</v>
      </c>
      <c r="CH310" s="10" t="b">
        <f t="shared" si="709"/>
        <v>0</v>
      </c>
      <c r="CL310" s="10" t="b">
        <f t="shared" ref="CL310:DN310" si="710">IF(AND(CL$216&gt;MIN($AU132:$AU133), CL$216&lt;MAX($AU132:$AU133)),IF((($AT133-$AT132)/($AU133-$AU132)*(CL$216-$AU132)+$AT132)&lt;CL$215,TRUE,FALSE))</f>
        <v>1</v>
      </c>
      <c r="CM310" s="10" t="b">
        <f t="shared" si="710"/>
        <v>1</v>
      </c>
      <c r="CN310" s="10" t="b">
        <f t="shared" si="710"/>
        <v>1</v>
      </c>
      <c r="CO310" s="10" t="b">
        <f t="shared" si="710"/>
        <v>0</v>
      </c>
      <c r="CP310" s="10" t="b">
        <f t="shared" si="710"/>
        <v>0</v>
      </c>
      <c r="CQ310" s="10" t="b">
        <f t="shared" si="710"/>
        <v>0</v>
      </c>
      <c r="CR310" s="10" t="b">
        <f t="shared" si="710"/>
        <v>0</v>
      </c>
      <c r="CS310" s="10" t="b">
        <f t="shared" si="710"/>
        <v>0</v>
      </c>
      <c r="CT310" s="10" t="b">
        <f t="shared" si="710"/>
        <v>0</v>
      </c>
      <c r="CU310" s="10" t="b">
        <f t="shared" si="710"/>
        <v>0</v>
      </c>
      <c r="CV310" s="10" t="b">
        <f t="shared" si="710"/>
        <v>0</v>
      </c>
      <c r="CW310" s="10" t="b">
        <f t="shared" si="710"/>
        <v>0</v>
      </c>
      <c r="CX310" s="10" t="b">
        <f t="shared" si="710"/>
        <v>0</v>
      </c>
      <c r="CY310" s="10" t="b">
        <f t="shared" si="710"/>
        <v>0</v>
      </c>
      <c r="CZ310" s="10" t="b">
        <f t="shared" si="710"/>
        <v>0</v>
      </c>
      <c r="DA310" s="10" t="b">
        <f t="shared" si="710"/>
        <v>0</v>
      </c>
      <c r="DB310" s="10" t="b">
        <f t="shared" si="710"/>
        <v>0</v>
      </c>
      <c r="DC310" s="10" t="b">
        <f t="shared" si="710"/>
        <v>0</v>
      </c>
      <c r="DD310" s="10" t="b">
        <f t="shared" si="710"/>
        <v>0</v>
      </c>
      <c r="DE310" s="10" t="b">
        <f t="shared" si="710"/>
        <v>0</v>
      </c>
      <c r="DF310" s="10" t="b">
        <f t="shared" si="710"/>
        <v>0</v>
      </c>
      <c r="DG310" s="10" t="b">
        <f t="shared" si="710"/>
        <v>0</v>
      </c>
      <c r="DH310" s="10" t="b">
        <f t="shared" si="710"/>
        <v>0</v>
      </c>
      <c r="DI310" s="10" t="b">
        <f t="shared" si="710"/>
        <v>0</v>
      </c>
      <c r="DJ310" s="10" t="b">
        <f t="shared" si="710"/>
        <v>0</v>
      </c>
      <c r="DK310" s="10" t="b">
        <f t="shared" si="710"/>
        <v>0</v>
      </c>
      <c r="DL310" s="10" t="b">
        <f t="shared" si="710"/>
        <v>0</v>
      </c>
      <c r="DM310" s="10" t="b">
        <f t="shared" si="710"/>
        <v>0</v>
      </c>
      <c r="DN310" s="10" t="b">
        <f t="shared" si="710"/>
        <v>0</v>
      </c>
      <c r="DR310" s="10" t="b">
        <f t="shared" ref="DR310:EL310" si="711">IF(AND(DR$216&gt;MIN($AY132:$AY133), DR$216&lt;MAX($AY132:$AY133)),IF((($AX133-$AX132)/($AY133-$AY132)*(DR$216-$AY132)+$AX132)&lt;DR$215,TRUE,FALSE))</f>
        <v>0</v>
      </c>
      <c r="DS310" s="10" t="b">
        <f t="shared" si="711"/>
        <v>0</v>
      </c>
      <c r="DT310" s="10" t="b">
        <f t="shared" si="711"/>
        <v>0</v>
      </c>
      <c r="DU310" s="10" t="b">
        <f t="shared" si="711"/>
        <v>0</v>
      </c>
      <c r="DV310" s="10" t="b">
        <f t="shared" si="711"/>
        <v>0</v>
      </c>
      <c r="DW310" s="10" t="b">
        <f t="shared" si="711"/>
        <v>0</v>
      </c>
      <c r="DX310" s="10" t="b">
        <f t="shared" si="711"/>
        <v>0</v>
      </c>
      <c r="DY310" s="10" t="b">
        <f t="shared" si="711"/>
        <v>0</v>
      </c>
      <c r="DZ310" s="10" t="b">
        <f t="shared" si="711"/>
        <v>0</v>
      </c>
      <c r="EA310" s="10" t="b">
        <f t="shared" si="711"/>
        <v>0</v>
      </c>
      <c r="EB310" s="10" t="b">
        <f t="shared" si="711"/>
        <v>0</v>
      </c>
      <c r="EC310" s="10" t="b">
        <f t="shared" si="711"/>
        <v>0</v>
      </c>
      <c r="ED310" s="10" t="b">
        <f t="shared" si="711"/>
        <v>0</v>
      </c>
      <c r="EE310" s="10" t="b">
        <f t="shared" si="711"/>
        <v>0</v>
      </c>
      <c r="EF310" s="10" t="b">
        <f t="shared" si="711"/>
        <v>0</v>
      </c>
      <c r="EG310" s="10" t="b">
        <f t="shared" si="711"/>
        <v>0</v>
      </c>
      <c r="EH310" s="10" t="b">
        <f t="shared" si="711"/>
        <v>0</v>
      </c>
      <c r="EI310" s="10" t="b">
        <f t="shared" si="711"/>
        <v>0</v>
      </c>
      <c r="EJ310" s="10" t="b">
        <f t="shared" si="711"/>
        <v>0</v>
      </c>
      <c r="EK310" s="10" t="b">
        <f t="shared" si="711"/>
        <v>0</v>
      </c>
      <c r="EL310" s="10" t="b">
        <f t="shared" si="711"/>
        <v>0</v>
      </c>
      <c r="EM310" s="10" t="b">
        <f t="shared" si="701"/>
        <v>0</v>
      </c>
      <c r="EN310" s="10" t="b">
        <f t="shared" si="701"/>
        <v>0</v>
      </c>
      <c r="EO310" s="10" t="b">
        <f t="shared" si="701"/>
        <v>0</v>
      </c>
      <c r="EP310" s="10" t="b">
        <f t="shared" si="701"/>
        <v>0</v>
      </c>
      <c r="EQ310" s="10" t="b">
        <f t="shared" si="701"/>
        <v>0</v>
      </c>
    </row>
    <row r="311" spans="2:147" hidden="1" x14ac:dyDescent="0.3">
      <c r="B311" s="49"/>
      <c r="C311" s="49"/>
      <c r="D311" s="49"/>
      <c r="E311" s="49"/>
      <c r="F311" s="49"/>
      <c r="G311" s="49"/>
      <c r="H311" s="49"/>
      <c r="I311" s="49"/>
      <c r="J311" s="1">
        <v>94</v>
      </c>
      <c r="K311" s="10" t="b">
        <f t="shared" si="566"/>
        <v>0</v>
      </c>
      <c r="L311" s="10" t="b">
        <f t="shared" ref="L311:Y311" si="712">IF($AT133&gt;L$215,IF($AU133&lt;L$216,IF($AU134&gt;L$216,TRUE,FALSE),IF($AU134&lt;L$216,TRUE,FALSE)),FALSE)</f>
        <v>0</v>
      </c>
      <c r="M311" s="10" t="b">
        <f t="shared" si="712"/>
        <v>0</v>
      </c>
      <c r="N311" s="10" t="b">
        <f t="shared" si="712"/>
        <v>0</v>
      </c>
      <c r="O311" s="10" t="b">
        <f t="shared" si="712"/>
        <v>0</v>
      </c>
      <c r="P311" s="10" t="b">
        <f t="shared" si="712"/>
        <v>0</v>
      </c>
      <c r="Q311" s="10" t="b">
        <f t="shared" si="712"/>
        <v>0</v>
      </c>
      <c r="R311" s="10" t="b">
        <f t="shared" si="712"/>
        <v>0</v>
      </c>
      <c r="S311" s="10" t="b">
        <f t="shared" si="712"/>
        <v>0</v>
      </c>
      <c r="T311" s="10" t="b">
        <f t="shared" si="712"/>
        <v>0</v>
      </c>
      <c r="U311" s="10" t="b">
        <f t="shared" si="712"/>
        <v>0</v>
      </c>
      <c r="V311" s="10" t="b">
        <f t="shared" si="712"/>
        <v>0</v>
      </c>
      <c r="W311" s="10" t="b">
        <f t="shared" si="712"/>
        <v>0</v>
      </c>
      <c r="X311" s="10" t="b">
        <f t="shared" si="712"/>
        <v>0</v>
      </c>
      <c r="Y311" s="10" t="b">
        <f t="shared" si="712"/>
        <v>0</v>
      </c>
      <c r="Z311" s="10" t="b">
        <f t="shared" ref="Z311:BE311" si="713">IF(AND(Z$216&gt;MIN($AU133:$AU134), Z$216&lt;MAX($AU133:$AU134)),IF((($AT134-$AT133)/($AU134-$AU133)*(Z$216-$AU133)+$AT133)&lt;Z$215,TRUE,FALSE))</f>
        <v>0</v>
      </c>
      <c r="AA311" s="10" t="b">
        <f t="shared" si="713"/>
        <v>0</v>
      </c>
      <c r="AB311" s="10" t="b">
        <f t="shared" si="713"/>
        <v>0</v>
      </c>
      <c r="AC311" s="10" t="b">
        <f t="shared" si="713"/>
        <v>0</v>
      </c>
      <c r="AD311" s="10" t="b">
        <f t="shared" si="713"/>
        <v>0</v>
      </c>
      <c r="AE311" s="10" t="b">
        <f t="shared" si="713"/>
        <v>0</v>
      </c>
      <c r="AF311" s="10" t="b">
        <f t="shared" si="713"/>
        <v>0</v>
      </c>
      <c r="AG311" s="10" t="b">
        <f t="shared" si="713"/>
        <v>0</v>
      </c>
      <c r="AH311" s="10" t="b">
        <f t="shared" si="713"/>
        <v>0</v>
      </c>
      <c r="AI311" s="10" t="b">
        <f t="shared" si="713"/>
        <v>0</v>
      </c>
      <c r="AJ311" s="10" t="b">
        <f t="shared" si="713"/>
        <v>0</v>
      </c>
      <c r="AK311" s="10" t="b">
        <f t="shared" si="713"/>
        <v>0</v>
      </c>
      <c r="AL311" s="10" t="b">
        <f t="shared" si="713"/>
        <v>0</v>
      </c>
      <c r="AM311" s="10" t="b">
        <f t="shared" si="713"/>
        <v>0</v>
      </c>
      <c r="AN311" s="10" t="b">
        <f t="shared" si="713"/>
        <v>0</v>
      </c>
      <c r="AO311" s="10" t="b">
        <f t="shared" si="713"/>
        <v>0</v>
      </c>
      <c r="AP311" s="10" t="b">
        <f t="shared" si="713"/>
        <v>0</v>
      </c>
      <c r="AQ311" s="10" t="b">
        <f t="shared" si="713"/>
        <v>0</v>
      </c>
      <c r="AR311" s="10" t="b">
        <f t="shared" si="713"/>
        <v>0</v>
      </c>
      <c r="AS311" s="10" t="b">
        <f t="shared" si="713"/>
        <v>0</v>
      </c>
      <c r="AT311" s="10" t="b">
        <f t="shared" si="713"/>
        <v>0</v>
      </c>
      <c r="AU311" s="10" t="b">
        <f t="shared" si="713"/>
        <v>0</v>
      </c>
      <c r="AV311" s="10" t="b">
        <f t="shared" si="713"/>
        <v>0</v>
      </c>
      <c r="AW311" s="10" t="b">
        <f t="shared" si="713"/>
        <v>0</v>
      </c>
      <c r="AX311" s="10" t="b">
        <f t="shared" si="713"/>
        <v>0</v>
      </c>
      <c r="AY311" s="10" t="b">
        <f t="shared" si="713"/>
        <v>0</v>
      </c>
      <c r="AZ311" s="10" t="b">
        <f t="shared" si="713"/>
        <v>0</v>
      </c>
      <c r="BA311" s="10" t="b">
        <f t="shared" si="713"/>
        <v>0</v>
      </c>
      <c r="BB311" s="10" t="b">
        <f t="shared" si="713"/>
        <v>0</v>
      </c>
      <c r="BC311" s="10" t="b">
        <f t="shared" si="713"/>
        <v>0</v>
      </c>
      <c r="BD311" s="10" t="b">
        <f t="shared" si="713"/>
        <v>0</v>
      </c>
      <c r="BE311" s="10" t="b">
        <f t="shared" si="713"/>
        <v>0</v>
      </c>
      <c r="BF311" s="10" t="b">
        <f t="shared" ref="BF311:CH311" si="714">IF(AND(BF$216&gt;MIN($AU133:$AU134), BF$216&lt;MAX($AU133:$AU134)),IF((($AT134-$AT133)/($AU134-$AU133)*(BF$216-$AU133)+$AT133)&lt;BF$215,TRUE,FALSE))</f>
        <v>0</v>
      </c>
      <c r="BG311" s="10" t="b">
        <f t="shared" si="714"/>
        <v>0</v>
      </c>
      <c r="BH311" s="10" t="b">
        <f t="shared" si="714"/>
        <v>0</v>
      </c>
      <c r="BI311" s="10" t="b">
        <f t="shared" si="714"/>
        <v>0</v>
      </c>
      <c r="BJ311" s="10" t="b">
        <f t="shared" si="714"/>
        <v>0</v>
      </c>
      <c r="BK311" s="10" t="b">
        <f t="shared" si="714"/>
        <v>0</v>
      </c>
      <c r="BL311" s="10" t="b">
        <f t="shared" si="714"/>
        <v>0</v>
      </c>
      <c r="BM311" s="10" t="b">
        <f t="shared" si="714"/>
        <v>0</v>
      </c>
      <c r="BN311" s="10" t="b">
        <f t="shared" si="714"/>
        <v>0</v>
      </c>
      <c r="BO311" s="10" t="b">
        <f t="shared" si="714"/>
        <v>0</v>
      </c>
      <c r="BP311" s="10" t="b">
        <f t="shared" si="714"/>
        <v>0</v>
      </c>
      <c r="BQ311" s="10" t="b">
        <f t="shared" si="714"/>
        <v>0</v>
      </c>
      <c r="BR311" s="10" t="b">
        <f t="shared" si="714"/>
        <v>0</v>
      </c>
      <c r="BS311" s="10" t="b">
        <f t="shared" si="714"/>
        <v>0</v>
      </c>
      <c r="BT311" s="10" t="b">
        <f t="shared" si="714"/>
        <v>0</v>
      </c>
      <c r="BU311" s="10" t="b">
        <f t="shared" si="714"/>
        <v>0</v>
      </c>
      <c r="BV311" s="10" t="b">
        <f t="shared" si="714"/>
        <v>0</v>
      </c>
      <c r="BW311" s="10" t="b">
        <f t="shared" si="714"/>
        <v>0</v>
      </c>
      <c r="BX311" s="10" t="b">
        <f t="shared" si="714"/>
        <v>0</v>
      </c>
      <c r="BY311" s="10" t="b">
        <f t="shared" si="714"/>
        <v>0</v>
      </c>
      <c r="BZ311" s="10" t="b">
        <f t="shared" si="714"/>
        <v>0</v>
      </c>
      <c r="CA311" s="10" t="b">
        <f t="shared" si="714"/>
        <v>0</v>
      </c>
      <c r="CB311" s="10" t="b">
        <f t="shared" si="714"/>
        <v>0</v>
      </c>
      <c r="CC311" s="10" t="b">
        <f t="shared" si="714"/>
        <v>0</v>
      </c>
      <c r="CD311" s="10" t="b">
        <f t="shared" si="714"/>
        <v>0</v>
      </c>
      <c r="CE311" s="10" t="b">
        <f t="shared" si="714"/>
        <v>0</v>
      </c>
      <c r="CF311" s="10" t="b">
        <f t="shared" si="714"/>
        <v>0</v>
      </c>
      <c r="CG311" s="10" t="b">
        <f t="shared" si="714"/>
        <v>0</v>
      </c>
      <c r="CH311" s="10" t="b">
        <f t="shared" si="714"/>
        <v>0</v>
      </c>
      <c r="CL311" s="10" t="b">
        <f t="shared" ref="CL311:DN311" si="715">IF(AND(CL$216&gt;MIN($AU133:$AU134), CL$216&lt;MAX($AU133:$AU134)),IF((($AT134-$AT133)/($AU134-$AU133)*(CL$216-$AU133)+$AT133)&lt;CL$215,TRUE,FALSE))</f>
        <v>0</v>
      </c>
      <c r="CM311" s="10" t="b">
        <f t="shared" si="715"/>
        <v>0</v>
      </c>
      <c r="CN311" s="10" t="b">
        <f t="shared" si="715"/>
        <v>0</v>
      </c>
      <c r="CO311" s="10" t="b">
        <f t="shared" si="715"/>
        <v>1</v>
      </c>
      <c r="CP311" s="10" t="b">
        <f t="shared" si="715"/>
        <v>1</v>
      </c>
      <c r="CQ311" s="10" t="b">
        <f t="shared" si="715"/>
        <v>0</v>
      </c>
      <c r="CR311" s="10" t="b">
        <f t="shared" si="715"/>
        <v>0</v>
      </c>
      <c r="CS311" s="10" t="b">
        <f t="shared" si="715"/>
        <v>0</v>
      </c>
      <c r="CT311" s="10" t="b">
        <f t="shared" si="715"/>
        <v>0</v>
      </c>
      <c r="CU311" s="10" t="b">
        <f t="shared" si="715"/>
        <v>0</v>
      </c>
      <c r="CV311" s="10" t="b">
        <f t="shared" si="715"/>
        <v>0</v>
      </c>
      <c r="CW311" s="10" t="b">
        <f t="shared" si="715"/>
        <v>0</v>
      </c>
      <c r="CX311" s="10" t="b">
        <f t="shared" si="715"/>
        <v>0</v>
      </c>
      <c r="CY311" s="10" t="b">
        <f t="shared" si="715"/>
        <v>0</v>
      </c>
      <c r="CZ311" s="10" t="b">
        <f t="shared" si="715"/>
        <v>0</v>
      </c>
      <c r="DA311" s="10" t="b">
        <f t="shared" si="715"/>
        <v>0</v>
      </c>
      <c r="DB311" s="10" t="b">
        <f t="shared" si="715"/>
        <v>0</v>
      </c>
      <c r="DC311" s="10" t="b">
        <f t="shared" si="715"/>
        <v>0</v>
      </c>
      <c r="DD311" s="10" t="b">
        <f t="shared" si="715"/>
        <v>0</v>
      </c>
      <c r="DE311" s="10" t="b">
        <f t="shared" si="715"/>
        <v>0</v>
      </c>
      <c r="DF311" s="10" t="b">
        <f t="shared" si="715"/>
        <v>0</v>
      </c>
      <c r="DG311" s="10" t="b">
        <f t="shared" si="715"/>
        <v>0</v>
      </c>
      <c r="DH311" s="10" t="b">
        <f t="shared" si="715"/>
        <v>0</v>
      </c>
      <c r="DI311" s="10" t="b">
        <f t="shared" si="715"/>
        <v>0</v>
      </c>
      <c r="DJ311" s="10" t="b">
        <f t="shared" si="715"/>
        <v>0</v>
      </c>
      <c r="DK311" s="10" t="b">
        <f t="shared" si="715"/>
        <v>0</v>
      </c>
      <c r="DL311" s="10" t="b">
        <f t="shared" si="715"/>
        <v>0</v>
      </c>
      <c r="DM311" s="10" t="b">
        <f t="shared" si="715"/>
        <v>0</v>
      </c>
      <c r="DN311" s="10" t="b">
        <f t="shared" si="715"/>
        <v>0</v>
      </c>
      <c r="DR311" s="10" t="b">
        <f t="shared" ref="DR311:EL311" si="716">IF(AND(DR$216&gt;MIN($AY133:$AY134), DR$216&lt;MAX($AY133:$AY134)),IF((($AX134-$AX133)/($AY134-$AY133)*(DR$216-$AY133)+$AX133)&lt;DR$215,TRUE,FALSE))</f>
        <v>0</v>
      </c>
      <c r="DS311" s="10" t="b">
        <f t="shared" si="716"/>
        <v>0</v>
      </c>
      <c r="DT311" s="10" t="b">
        <f t="shared" si="716"/>
        <v>0</v>
      </c>
      <c r="DU311" s="10" t="b">
        <f t="shared" si="716"/>
        <v>0</v>
      </c>
      <c r="DV311" s="10" t="b">
        <f t="shared" si="716"/>
        <v>0</v>
      </c>
      <c r="DW311" s="10" t="b">
        <f t="shared" si="716"/>
        <v>0</v>
      </c>
      <c r="DX311" s="10" t="b">
        <f t="shared" si="716"/>
        <v>0</v>
      </c>
      <c r="DY311" s="10" t="b">
        <f t="shared" si="716"/>
        <v>0</v>
      </c>
      <c r="DZ311" s="10" t="b">
        <f t="shared" si="716"/>
        <v>0</v>
      </c>
      <c r="EA311" s="10" t="b">
        <f t="shared" si="716"/>
        <v>0</v>
      </c>
      <c r="EB311" s="10" t="b">
        <f t="shared" si="716"/>
        <v>0</v>
      </c>
      <c r="EC311" s="10" t="b">
        <f t="shared" si="716"/>
        <v>0</v>
      </c>
      <c r="ED311" s="10" t="b">
        <f t="shared" si="716"/>
        <v>0</v>
      </c>
      <c r="EE311" s="10" t="b">
        <f t="shared" si="716"/>
        <v>0</v>
      </c>
      <c r="EF311" s="10" t="b">
        <f t="shared" si="716"/>
        <v>0</v>
      </c>
      <c r="EG311" s="10" t="b">
        <f t="shared" si="716"/>
        <v>0</v>
      </c>
      <c r="EH311" s="10" t="b">
        <f t="shared" si="716"/>
        <v>0</v>
      </c>
      <c r="EI311" s="10" t="b">
        <f t="shared" si="716"/>
        <v>0</v>
      </c>
      <c r="EJ311" s="10" t="b">
        <f t="shared" si="716"/>
        <v>0</v>
      </c>
      <c r="EK311" s="10" t="b">
        <f t="shared" si="716"/>
        <v>0</v>
      </c>
      <c r="EL311" s="10" t="b">
        <f t="shared" si="716"/>
        <v>0</v>
      </c>
      <c r="EM311" s="10" t="b">
        <f t="shared" si="701"/>
        <v>0</v>
      </c>
      <c r="EN311" s="10" t="b">
        <f t="shared" si="701"/>
        <v>0</v>
      </c>
      <c r="EO311" s="10" t="b">
        <f t="shared" si="701"/>
        <v>0</v>
      </c>
      <c r="EP311" s="10" t="b">
        <f t="shared" si="701"/>
        <v>0</v>
      </c>
      <c r="EQ311" s="10" t="b">
        <f t="shared" si="701"/>
        <v>0</v>
      </c>
    </row>
    <row r="312" spans="2:147" hidden="1" x14ac:dyDescent="0.3">
      <c r="B312" s="49"/>
      <c r="C312" s="49"/>
      <c r="D312" s="49"/>
      <c r="E312" s="49"/>
      <c r="F312" s="49"/>
      <c r="G312" s="49"/>
      <c r="H312" s="49"/>
      <c r="I312" s="49"/>
      <c r="J312" s="1">
        <v>95</v>
      </c>
      <c r="K312" s="10" t="b">
        <f t="shared" si="566"/>
        <v>0</v>
      </c>
      <c r="L312" s="10" t="b">
        <f t="shared" ref="L312:Y312" si="717">IF($AT134&gt;L$215,IF($AU134&lt;L$216,IF($AU135&gt;L$216,TRUE,FALSE),IF($AU135&lt;L$216,TRUE,FALSE)),FALSE)</f>
        <v>0</v>
      </c>
      <c r="M312" s="10" t="b">
        <f t="shared" si="717"/>
        <v>0</v>
      </c>
      <c r="N312" s="10" t="b">
        <f t="shared" si="717"/>
        <v>0</v>
      </c>
      <c r="O312" s="10" t="b">
        <f t="shared" si="717"/>
        <v>0</v>
      </c>
      <c r="P312" s="10" t="b">
        <f t="shared" si="717"/>
        <v>0</v>
      </c>
      <c r="Q312" s="10" t="b">
        <f t="shared" si="717"/>
        <v>0</v>
      </c>
      <c r="R312" s="10" t="b">
        <f t="shared" si="717"/>
        <v>0</v>
      </c>
      <c r="S312" s="10" t="b">
        <f t="shared" si="717"/>
        <v>0</v>
      </c>
      <c r="T312" s="10" t="b">
        <f t="shared" si="717"/>
        <v>0</v>
      </c>
      <c r="U312" s="10" t="b">
        <f t="shared" si="717"/>
        <v>0</v>
      </c>
      <c r="V312" s="10" t="b">
        <f t="shared" si="717"/>
        <v>0</v>
      </c>
      <c r="W312" s="10" t="b">
        <f t="shared" si="717"/>
        <v>0</v>
      </c>
      <c r="X312" s="10" t="b">
        <f t="shared" si="717"/>
        <v>0</v>
      </c>
      <c r="Y312" s="10" t="b">
        <f t="shared" si="717"/>
        <v>0</v>
      </c>
      <c r="Z312" s="10" t="b">
        <f t="shared" ref="Z312:BE312" si="718">IF(AND(Z$216&gt;MIN($AU134:$AU135), Z$216&lt;MAX($AU134:$AU135)),IF((($AT135-$AT134)/($AU135-$AU134)*(Z$216-$AU134)+$AT134)&lt;Z$215,TRUE,FALSE))</f>
        <v>0</v>
      </c>
      <c r="AA312" s="10" t="b">
        <f t="shared" si="718"/>
        <v>0</v>
      </c>
      <c r="AB312" s="10" t="b">
        <f t="shared" si="718"/>
        <v>0</v>
      </c>
      <c r="AC312" s="10" t="b">
        <f t="shared" si="718"/>
        <v>0</v>
      </c>
      <c r="AD312" s="10" t="b">
        <f t="shared" si="718"/>
        <v>0</v>
      </c>
      <c r="AE312" s="10" t="b">
        <f t="shared" si="718"/>
        <v>0</v>
      </c>
      <c r="AF312" s="10" t="b">
        <f t="shared" si="718"/>
        <v>0</v>
      </c>
      <c r="AG312" s="10" t="b">
        <f t="shared" si="718"/>
        <v>0</v>
      </c>
      <c r="AH312" s="10" t="b">
        <f t="shared" si="718"/>
        <v>0</v>
      </c>
      <c r="AI312" s="10" t="b">
        <f t="shared" si="718"/>
        <v>0</v>
      </c>
      <c r="AJ312" s="10" t="b">
        <f t="shared" si="718"/>
        <v>0</v>
      </c>
      <c r="AK312" s="10" t="b">
        <f t="shared" si="718"/>
        <v>0</v>
      </c>
      <c r="AL312" s="10" t="b">
        <f t="shared" si="718"/>
        <v>0</v>
      </c>
      <c r="AM312" s="10" t="b">
        <f t="shared" si="718"/>
        <v>0</v>
      </c>
      <c r="AN312" s="10" t="b">
        <f t="shared" si="718"/>
        <v>0</v>
      </c>
      <c r="AO312" s="10" t="b">
        <f t="shared" si="718"/>
        <v>0</v>
      </c>
      <c r="AP312" s="10" t="b">
        <f t="shared" si="718"/>
        <v>0</v>
      </c>
      <c r="AQ312" s="10" t="b">
        <f t="shared" si="718"/>
        <v>0</v>
      </c>
      <c r="AR312" s="10" t="b">
        <f t="shared" si="718"/>
        <v>0</v>
      </c>
      <c r="AS312" s="10" t="b">
        <f t="shared" si="718"/>
        <v>0</v>
      </c>
      <c r="AT312" s="10" t="b">
        <f t="shared" si="718"/>
        <v>0</v>
      </c>
      <c r="AU312" s="10" t="b">
        <f t="shared" si="718"/>
        <v>0</v>
      </c>
      <c r="AV312" s="10" t="b">
        <f t="shared" si="718"/>
        <v>0</v>
      </c>
      <c r="AW312" s="10" t="b">
        <f t="shared" si="718"/>
        <v>0</v>
      </c>
      <c r="AX312" s="10" t="b">
        <f t="shared" si="718"/>
        <v>0</v>
      </c>
      <c r="AY312" s="10" t="b">
        <f t="shared" si="718"/>
        <v>0</v>
      </c>
      <c r="AZ312" s="10" t="b">
        <f t="shared" si="718"/>
        <v>0</v>
      </c>
      <c r="BA312" s="10" t="b">
        <f t="shared" si="718"/>
        <v>0</v>
      </c>
      <c r="BB312" s="10" t="b">
        <f t="shared" si="718"/>
        <v>0</v>
      </c>
      <c r="BC312" s="10" t="b">
        <f t="shared" si="718"/>
        <v>0</v>
      </c>
      <c r="BD312" s="10" t="b">
        <f t="shared" si="718"/>
        <v>0</v>
      </c>
      <c r="BE312" s="10" t="b">
        <f t="shared" si="718"/>
        <v>0</v>
      </c>
      <c r="BF312" s="10" t="b">
        <f t="shared" ref="BF312:CH312" si="719">IF(AND(BF$216&gt;MIN($AU134:$AU135), BF$216&lt;MAX($AU134:$AU135)),IF((($AT135-$AT134)/($AU135-$AU134)*(BF$216-$AU134)+$AT134)&lt;BF$215,TRUE,FALSE))</f>
        <v>0</v>
      </c>
      <c r="BG312" s="10" t="b">
        <f t="shared" si="719"/>
        <v>0</v>
      </c>
      <c r="BH312" s="10" t="b">
        <f t="shared" si="719"/>
        <v>0</v>
      </c>
      <c r="BI312" s="10" t="b">
        <f t="shared" si="719"/>
        <v>0</v>
      </c>
      <c r="BJ312" s="10" t="b">
        <f t="shared" si="719"/>
        <v>0</v>
      </c>
      <c r="BK312" s="10" t="b">
        <f t="shared" si="719"/>
        <v>0</v>
      </c>
      <c r="BL312" s="10" t="b">
        <f t="shared" si="719"/>
        <v>0</v>
      </c>
      <c r="BM312" s="10" t="b">
        <f t="shared" si="719"/>
        <v>0</v>
      </c>
      <c r="BN312" s="10" t="b">
        <f t="shared" si="719"/>
        <v>0</v>
      </c>
      <c r="BO312" s="10" t="b">
        <f t="shared" si="719"/>
        <v>0</v>
      </c>
      <c r="BP312" s="10" t="b">
        <f t="shared" si="719"/>
        <v>0</v>
      </c>
      <c r="BQ312" s="10" t="b">
        <f t="shared" si="719"/>
        <v>0</v>
      </c>
      <c r="BR312" s="10" t="b">
        <f t="shared" si="719"/>
        <v>0</v>
      </c>
      <c r="BS312" s="10" t="b">
        <f t="shared" si="719"/>
        <v>0</v>
      </c>
      <c r="BT312" s="10" t="b">
        <f t="shared" si="719"/>
        <v>0</v>
      </c>
      <c r="BU312" s="10" t="b">
        <f t="shared" si="719"/>
        <v>0</v>
      </c>
      <c r="BV312" s="10" t="b">
        <f t="shared" si="719"/>
        <v>0</v>
      </c>
      <c r="BW312" s="10" t="b">
        <f t="shared" si="719"/>
        <v>0</v>
      </c>
      <c r="BX312" s="10" t="b">
        <f t="shared" si="719"/>
        <v>0</v>
      </c>
      <c r="BY312" s="10" t="b">
        <f t="shared" si="719"/>
        <v>0</v>
      </c>
      <c r="BZ312" s="10" t="b">
        <f t="shared" si="719"/>
        <v>0</v>
      </c>
      <c r="CA312" s="10" t="b">
        <f t="shared" si="719"/>
        <v>0</v>
      </c>
      <c r="CB312" s="10" t="b">
        <f t="shared" si="719"/>
        <v>0</v>
      </c>
      <c r="CC312" s="10" t="b">
        <f t="shared" si="719"/>
        <v>0</v>
      </c>
      <c r="CD312" s="10" t="b">
        <f t="shared" si="719"/>
        <v>0</v>
      </c>
      <c r="CE312" s="10" t="b">
        <f t="shared" si="719"/>
        <v>0</v>
      </c>
      <c r="CF312" s="10" t="b">
        <f t="shared" si="719"/>
        <v>0</v>
      </c>
      <c r="CG312" s="10" t="b">
        <f t="shared" si="719"/>
        <v>0</v>
      </c>
      <c r="CH312" s="10" t="b">
        <f t="shared" si="719"/>
        <v>0</v>
      </c>
      <c r="CL312" s="10" t="b">
        <f t="shared" ref="CL312:DN312" si="720">IF(AND(CL$216&gt;MIN($AU134:$AU135), CL$216&lt;MAX($AU134:$AU135)),IF((($AT135-$AT134)/($AU135-$AU134)*(CL$216-$AU134)+$AT134)&lt;CL$215,TRUE,FALSE))</f>
        <v>0</v>
      </c>
      <c r="CM312" s="10" t="b">
        <f t="shared" si="720"/>
        <v>0</v>
      </c>
      <c r="CN312" s="10" t="b">
        <f t="shared" si="720"/>
        <v>0</v>
      </c>
      <c r="CO312" s="10" t="b">
        <f t="shared" si="720"/>
        <v>0</v>
      </c>
      <c r="CP312" s="10" t="b">
        <f t="shared" si="720"/>
        <v>0</v>
      </c>
      <c r="CQ312" s="10" t="b">
        <f t="shared" si="720"/>
        <v>0</v>
      </c>
      <c r="CR312" s="10" t="b">
        <f t="shared" si="720"/>
        <v>0</v>
      </c>
      <c r="CS312" s="10" t="b">
        <f t="shared" si="720"/>
        <v>0</v>
      </c>
      <c r="CT312" s="10" t="b">
        <f t="shared" si="720"/>
        <v>0</v>
      </c>
      <c r="CU312" s="10" t="b">
        <f t="shared" si="720"/>
        <v>0</v>
      </c>
      <c r="CV312" s="10" t="b">
        <f t="shared" si="720"/>
        <v>0</v>
      </c>
      <c r="CW312" s="10" t="b">
        <f t="shared" si="720"/>
        <v>0</v>
      </c>
      <c r="CX312" s="10" t="b">
        <f t="shared" si="720"/>
        <v>0</v>
      </c>
      <c r="CY312" s="10" t="b">
        <f t="shared" si="720"/>
        <v>0</v>
      </c>
      <c r="CZ312" s="10" t="b">
        <f t="shared" si="720"/>
        <v>0</v>
      </c>
      <c r="DA312" s="10" t="b">
        <f t="shared" si="720"/>
        <v>0</v>
      </c>
      <c r="DB312" s="10" t="b">
        <f t="shared" si="720"/>
        <v>0</v>
      </c>
      <c r="DC312" s="10" t="b">
        <f t="shared" si="720"/>
        <v>0</v>
      </c>
      <c r="DD312" s="10" t="b">
        <f t="shared" si="720"/>
        <v>0</v>
      </c>
      <c r="DE312" s="10" t="b">
        <f t="shared" si="720"/>
        <v>0</v>
      </c>
      <c r="DF312" s="10" t="b">
        <f t="shared" si="720"/>
        <v>0</v>
      </c>
      <c r="DG312" s="10" t="b">
        <f t="shared" si="720"/>
        <v>0</v>
      </c>
      <c r="DH312" s="10" t="b">
        <f t="shared" si="720"/>
        <v>0</v>
      </c>
      <c r="DI312" s="10" t="b">
        <f t="shared" si="720"/>
        <v>0</v>
      </c>
      <c r="DJ312" s="10" t="b">
        <f t="shared" si="720"/>
        <v>0</v>
      </c>
      <c r="DK312" s="10" t="b">
        <f t="shared" si="720"/>
        <v>0</v>
      </c>
      <c r="DL312" s="10" t="b">
        <f t="shared" si="720"/>
        <v>0</v>
      </c>
      <c r="DM312" s="10" t="b">
        <f t="shared" si="720"/>
        <v>0</v>
      </c>
      <c r="DN312" s="10" t="b">
        <f t="shared" si="720"/>
        <v>0</v>
      </c>
      <c r="DR312" s="10" t="b">
        <f t="shared" ref="DR312:EL312" si="721">IF(AND(DR$216&gt;MIN($AY134:$AY135), DR$216&lt;MAX($AY134:$AY135)),IF((($AX135-$AX134)/($AY135-$AY134)*(DR$216-$AY134)+$AX134)&lt;DR$215,TRUE,FALSE))</f>
        <v>0</v>
      </c>
      <c r="DS312" s="10" t="b">
        <f t="shared" si="721"/>
        <v>0</v>
      </c>
      <c r="DT312" s="10" t="b">
        <f t="shared" si="721"/>
        <v>0</v>
      </c>
      <c r="DU312" s="10" t="b">
        <f t="shared" si="721"/>
        <v>0</v>
      </c>
      <c r="DV312" s="10" t="b">
        <f t="shared" si="721"/>
        <v>0</v>
      </c>
      <c r="DW312" s="10" t="b">
        <f t="shared" si="721"/>
        <v>0</v>
      </c>
      <c r="DX312" s="10" t="b">
        <f t="shared" si="721"/>
        <v>0</v>
      </c>
      <c r="DY312" s="10" t="b">
        <f t="shared" si="721"/>
        <v>0</v>
      </c>
      <c r="DZ312" s="10" t="b">
        <f t="shared" si="721"/>
        <v>0</v>
      </c>
      <c r="EA312" s="10" t="b">
        <f t="shared" si="721"/>
        <v>0</v>
      </c>
      <c r="EB312" s="10" t="b">
        <f t="shared" si="721"/>
        <v>0</v>
      </c>
      <c r="EC312" s="10" t="b">
        <f t="shared" si="721"/>
        <v>0</v>
      </c>
      <c r="ED312" s="10" t="b">
        <f t="shared" si="721"/>
        <v>0</v>
      </c>
      <c r="EE312" s="10" t="b">
        <f t="shared" si="721"/>
        <v>0</v>
      </c>
      <c r="EF312" s="10" t="b">
        <f t="shared" si="721"/>
        <v>0</v>
      </c>
      <c r="EG312" s="10" t="b">
        <f t="shared" si="721"/>
        <v>0</v>
      </c>
      <c r="EH312" s="10" t="b">
        <f t="shared" si="721"/>
        <v>0</v>
      </c>
      <c r="EI312" s="10" t="b">
        <f t="shared" si="721"/>
        <v>0</v>
      </c>
      <c r="EJ312" s="10" t="b">
        <f t="shared" si="721"/>
        <v>0</v>
      </c>
      <c r="EK312" s="10" t="b">
        <f t="shared" si="721"/>
        <v>0</v>
      </c>
      <c r="EL312" s="10" t="b">
        <f t="shared" si="721"/>
        <v>0</v>
      </c>
      <c r="EM312" s="10" t="b">
        <f t="shared" si="701"/>
        <v>0</v>
      </c>
      <c r="EN312" s="10" t="b">
        <f t="shared" si="701"/>
        <v>0</v>
      </c>
      <c r="EO312" s="10" t="b">
        <f t="shared" si="701"/>
        <v>0</v>
      </c>
      <c r="EP312" s="10" t="b">
        <f t="shared" si="701"/>
        <v>0</v>
      </c>
      <c r="EQ312" s="10" t="b">
        <f t="shared" si="701"/>
        <v>0</v>
      </c>
    </row>
    <row r="313" spans="2:147" hidden="1" x14ac:dyDescent="0.3">
      <c r="B313" s="49"/>
      <c r="C313" s="49"/>
      <c r="D313" s="49"/>
      <c r="E313" s="49"/>
      <c r="F313" s="49"/>
      <c r="G313" s="49"/>
      <c r="H313" s="49"/>
      <c r="I313" s="49"/>
      <c r="J313" s="1">
        <v>96</v>
      </c>
      <c r="K313" s="10" t="b">
        <f t="shared" si="566"/>
        <v>0</v>
      </c>
      <c r="L313" s="10" t="b">
        <f t="shared" ref="L313:Y313" si="722">IF($AT135&gt;L$215,IF($AU135&lt;L$216,IF($AU136&gt;L$216,TRUE,FALSE),IF($AU136&lt;L$216,TRUE,FALSE)),FALSE)</f>
        <v>0</v>
      </c>
      <c r="M313" s="10" t="b">
        <f t="shared" si="722"/>
        <v>0</v>
      </c>
      <c r="N313" s="10" t="b">
        <f t="shared" si="722"/>
        <v>0</v>
      </c>
      <c r="O313" s="10" t="b">
        <f t="shared" si="722"/>
        <v>0</v>
      </c>
      <c r="P313" s="10" t="b">
        <f t="shared" si="722"/>
        <v>0</v>
      </c>
      <c r="Q313" s="10" t="b">
        <f t="shared" si="722"/>
        <v>0</v>
      </c>
      <c r="R313" s="10" t="b">
        <f t="shared" si="722"/>
        <v>0</v>
      </c>
      <c r="S313" s="10" t="b">
        <f t="shared" si="722"/>
        <v>0</v>
      </c>
      <c r="T313" s="10" t="b">
        <f t="shared" si="722"/>
        <v>0</v>
      </c>
      <c r="U313" s="10" t="b">
        <f t="shared" si="722"/>
        <v>0</v>
      </c>
      <c r="V313" s="10" t="b">
        <f t="shared" si="722"/>
        <v>0</v>
      </c>
      <c r="W313" s="10" t="b">
        <f t="shared" si="722"/>
        <v>0</v>
      </c>
      <c r="X313" s="10" t="b">
        <f t="shared" si="722"/>
        <v>0</v>
      </c>
      <c r="Y313" s="10" t="b">
        <f t="shared" si="722"/>
        <v>0</v>
      </c>
      <c r="Z313" s="10" t="b">
        <f t="shared" ref="Z313:BE313" si="723">IF(AND(Z$216&gt;MIN($AU135:$AU136), Z$216&lt;MAX($AU135:$AU136)),IF((($AT136-$AT135)/($AU136-$AU135)*(Z$216-$AU135)+$AT135)&lt;Z$215,TRUE,FALSE))</f>
        <v>0</v>
      </c>
      <c r="AA313" s="10" t="b">
        <f t="shared" si="723"/>
        <v>0</v>
      </c>
      <c r="AB313" s="10" t="b">
        <f t="shared" si="723"/>
        <v>0</v>
      </c>
      <c r="AC313" s="10" t="b">
        <f t="shared" si="723"/>
        <v>0</v>
      </c>
      <c r="AD313" s="10" t="b">
        <f t="shared" si="723"/>
        <v>0</v>
      </c>
      <c r="AE313" s="10" t="b">
        <f t="shared" si="723"/>
        <v>0</v>
      </c>
      <c r="AF313" s="10" t="b">
        <f t="shared" si="723"/>
        <v>0</v>
      </c>
      <c r="AG313" s="10" t="b">
        <f t="shared" si="723"/>
        <v>0</v>
      </c>
      <c r="AH313" s="10" t="b">
        <f t="shared" si="723"/>
        <v>0</v>
      </c>
      <c r="AI313" s="10" t="b">
        <f t="shared" si="723"/>
        <v>0</v>
      </c>
      <c r="AJ313" s="10" t="b">
        <f t="shared" si="723"/>
        <v>0</v>
      </c>
      <c r="AK313" s="10" t="b">
        <f t="shared" si="723"/>
        <v>0</v>
      </c>
      <c r="AL313" s="10" t="b">
        <f t="shared" si="723"/>
        <v>0</v>
      </c>
      <c r="AM313" s="10" t="b">
        <f t="shared" si="723"/>
        <v>0</v>
      </c>
      <c r="AN313" s="10" t="b">
        <f t="shared" si="723"/>
        <v>0</v>
      </c>
      <c r="AO313" s="10" t="b">
        <f t="shared" si="723"/>
        <v>0</v>
      </c>
      <c r="AP313" s="10" t="b">
        <f t="shared" si="723"/>
        <v>0</v>
      </c>
      <c r="AQ313" s="10" t="b">
        <f t="shared" si="723"/>
        <v>0</v>
      </c>
      <c r="AR313" s="10" t="b">
        <f t="shared" si="723"/>
        <v>0</v>
      </c>
      <c r="AS313" s="10" t="b">
        <f t="shared" si="723"/>
        <v>0</v>
      </c>
      <c r="AT313" s="10" t="b">
        <f t="shared" si="723"/>
        <v>0</v>
      </c>
      <c r="AU313" s="10" t="b">
        <f t="shared" si="723"/>
        <v>0</v>
      </c>
      <c r="AV313" s="10" t="b">
        <f t="shared" si="723"/>
        <v>0</v>
      </c>
      <c r="AW313" s="10" t="b">
        <f t="shared" si="723"/>
        <v>0</v>
      </c>
      <c r="AX313" s="10" t="b">
        <f t="shared" si="723"/>
        <v>0</v>
      </c>
      <c r="AY313" s="10" t="b">
        <f t="shared" si="723"/>
        <v>0</v>
      </c>
      <c r="AZ313" s="10" t="b">
        <f t="shared" si="723"/>
        <v>0</v>
      </c>
      <c r="BA313" s="10" t="b">
        <f t="shared" si="723"/>
        <v>0</v>
      </c>
      <c r="BB313" s="10" t="b">
        <f t="shared" si="723"/>
        <v>0</v>
      </c>
      <c r="BC313" s="10" t="b">
        <f t="shared" si="723"/>
        <v>0</v>
      </c>
      <c r="BD313" s="10" t="b">
        <f t="shared" si="723"/>
        <v>0</v>
      </c>
      <c r="BE313" s="10" t="b">
        <f t="shared" si="723"/>
        <v>0</v>
      </c>
      <c r="BF313" s="10" t="b">
        <f t="shared" ref="BF313:CH313" si="724">IF(AND(BF$216&gt;MIN($AU135:$AU136), BF$216&lt;MAX($AU135:$AU136)),IF((($AT136-$AT135)/($AU136-$AU135)*(BF$216-$AU135)+$AT135)&lt;BF$215,TRUE,FALSE))</f>
        <v>0</v>
      </c>
      <c r="BG313" s="10" t="b">
        <f t="shared" si="724"/>
        <v>0</v>
      </c>
      <c r="BH313" s="10" t="b">
        <f t="shared" si="724"/>
        <v>0</v>
      </c>
      <c r="BI313" s="10" t="b">
        <f t="shared" si="724"/>
        <v>0</v>
      </c>
      <c r="BJ313" s="10" t="b">
        <f t="shared" si="724"/>
        <v>0</v>
      </c>
      <c r="BK313" s="10" t="b">
        <f t="shared" si="724"/>
        <v>0</v>
      </c>
      <c r="BL313" s="10" t="b">
        <f t="shared" si="724"/>
        <v>0</v>
      </c>
      <c r="BM313" s="10" t="b">
        <f t="shared" si="724"/>
        <v>0</v>
      </c>
      <c r="BN313" s="10" t="b">
        <f t="shared" si="724"/>
        <v>0</v>
      </c>
      <c r="BO313" s="10" t="b">
        <f t="shared" si="724"/>
        <v>0</v>
      </c>
      <c r="BP313" s="10" t="b">
        <f t="shared" si="724"/>
        <v>0</v>
      </c>
      <c r="BQ313" s="10" t="b">
        <f t="shared" si="724"/>
        <v>0</v>
      </c>
      <c r="BR313" s="10" t="b">
        <f t="shared" si="724"/>
        <v>0</v>
      </c>
      <c r="BS313" s="10" t="b">
        <f t="shared" si="724"/>
        <v>0</v>
      </c>
      <c r="BT313" s="10" t="b">
        <f t="shared" si="724"/>
        <v>0</v>
      </c>
      <c r="BU313" s="10" t="b">
        <f t="shared" si="724"/>
        <v>0</v>
      </c>
      <c r="BV313" s="10" t="b">
        <f t="shared" si="724"/>
        <v>0</v>
      </c>
      <c r="BW313" s="10" t="b">
        <f t="shared" si="724"/>
        <v>0</v>
      </c>
      <c r="BX313" s="10" t="b">
        <f t="shared" si="724"/>
        <v>0</v>
      </c>
      <c r="BY313" s="10" t="b">
        <f t="shared" si="724"/>
        <v>0</v>
      </c>
      <c r="BZ313" s="10" t="b">
        <f t="shared" si="724"/>
        <v>0</v>
      </c>
      <c r="CA313" s="10" t="b">
        <f t="shared" si="724"/>
        <v>0</v>
      </c>
      <c r="CB313" s="10" t="b">
        <f t="shared" si="724"/>
        <v>0</v>
      </c>
      <c r="CC313" s="10" t="b">
        <f t="shared" si="724"/>
        <v>0</v>
      </c>
      <c r="CD313" s="10" t="b">
        <f t="shared" si="724"/>
        <v>0</v>
      </c>
      <c r="CE313" s="10" t="b">
        <f t="shared" si="724"/>
        <v>0</v>
      </c>
      <c r="CF313" s="10" t="b">
        <f t="shared" si="724"/>
        <v>0</v>
      </c>
      <c r="CG313" s="10" t="b">
        <f t="shared" si="724"/>
        <v>0</v>
      </c>
      <c r="CH313" s="10" t="b">
        <f t="shared" si="724"/>
        <v>0</v>
      </c>
      <c r="CL313" s="10" t="b">
        <f t="shared" ref="CL313:DN313" si="725">IF(AND(CL$216&gt;MIN($AU135:$AU136), CL$216&lt;MAX($AU135:$AU136)),IF((($AT136-$AT135)/($AU136-$AU135)*(CL$216-$AU135)+$AT135)&lt;CL$215,TRUE,FALSE))</f>
        <v>0</v>
      </c>
      <c r="CM313" s="10" t="b">
        <f t="shared" si="725"/>
        <v>0</v>
      </c>
      <c r="CN313" s="10" t="b">
        <f t="shared" si="725"/>
        <v>0</v>
      </c>
      <c r="CO313" s="10" t="b">
        <f t="shared" si="725"/>
        <v>1</v>
      </c>
      <c r="CP313" s="10" t="b">
        <f t="shared" si="725"/>
        <v>1</v>
      </c>
      <c r="CQ313" s="10" t="b">
        <f t="shared" si="725"/>
        <v>0</v>
      </c>
      <c r="CR313" s="10" t="b">
        <f t="shared" si="725"/>
        <v>0</v>
      </c>
      <c r="CS313" s="10" t="b">
        <f t="shared" si="725"/>
        <v>0</v>
      </c>
      <c r="CT313" s="10" t="b">
        <f t="shared" si="725"/>
        <v>0</v>
      </c>
      <c r="CU313" s="10" t="b">
        <f t="shared" si="725"/>
        <v>0</v>
      </c>
      <c r="CV313" s="10" t="b">
        <f t="shared" si="725"/>
        <v>0</v>
      </c>
      <c r="CW313" s="10" t="b">
        <f t="shared" si="725"/>
        <v>0</v>
      </c>
      <c r="CX313" s="10" t="b">
        <f t="shared" si="725"/>
        <v>0</v>
      </c>
      <c r="CY313" s="10" t="b">
        <f t="shared" si="725"/>
        <v>0</v>
      </c>
      <c r="CZ313" s="10" t="b">
        <f t="shared" si="725"/>
        <v>0</v>
      </c>
      <c r="DA313" s="10" t="b">
        <f t="shared" si="725"/>
        <v>0</v>
      </c>
      <c r="DB313" s="10" t="b">
        <f t="shared" si="725"/>
        <v>0</v>
      </c>
      <c r="DC313" s="10" t="b">
        <f t="shared" si="725"/>
        <v>0</v>
      </c>
      <c r="DD313" s="10" t="b">
        <f t="shared" si="725"/>
        <v>0</v>
      </c>
      <c r="DE313" s="10" t="b">
        <f t="shared" si="725"/>
        <v>0</v>
      </c>
      <c r="DF313" s="10" t="b">
        <f t="shared" si="725"/>
        <v>0</v>
      </c>
      <c r="DG313" s="10" t="b">
        <f t="shared" si="725"/>
        <v>0</v>
      </c>
      <c r="DH313" s="10" t="b">
        <f t="shared" si="725"/>
        <v>0</v>
      </c>
      <c r="DI313" s="10" t="b">
        <f t="shared" si="725"/>
        <v>0</v>
      </c>
      <c r="DJ313" s="10" t="b">
        <f t="shared" si="725"/>
        <v>0</v>
      </c>
      <c r="DK313" s="10" t="b">
        <f t="shared" si="725"/>
        <v>0</v>
      </c>
      <c r="DL313" s="10" t="b">
        <f t="shared" si="725"/>
        <v>0</v>
      </c>
      <c r="DM313" s="10" t="b">
        <f t="shared" si="725"/>
        <v>0</v>
      </c>
      <c r="DN313" s="10" t="b">
        <f t="shared" si="725"/>
        <v>0</v>
      </c>
      <c r="DR313" s="10" t="b">
        <f t="shared" ref="DR313:EL313" si="726">IF(AND(DR$216&gt;MIN($AY135:$AY136), DR$216&lt;MAX($AY135:$AY136)),IF((($AX136-$AX135)/($AY136-$AY135)*(DR$216-$AY135)+$AX135)&lt;DR$215,TRUE,FALSE))</f>
        <v>0</v>
      </c>
      <c r="DS313" s="10" t="b">
        <f t="shared" si="726"/>
        <v>0</v>
      </c>
      <c r="DT313" s="10" t="b">
        <f t="shared" si="726"/>
        <v>0</v>
      </c>
      <c r="DU313" s="10" t="b">
        <f t="shared" si="726"/>
        <v>0</v>
      </c>
      <c r="DV313" s="10" t="b">
        <f t="shared" si="726"/>
        <v>0</v>
      </c>
      <c r="DW313" s="10" t="b">
        <f t="shared" si="726"/>
        <v>0</v>
      </c>
      <c r="DX313" s="10" t="b">
        <f t="shared" si="726"/>
        <v>0</v>
      </c>
      <c r="DY313" s="10" t="b">
        <f t="shared" si="726"/>
        <v>0</v>
      </c>
      <c r="DZ313" s="10" t="b">
        <f t="shared" si="726"/>
        <v>0</v>
      </c>
      <c r="EA313" s="10" t="b">
        <f t="shared" si="726"/>
        <v>0</v>
      </c>
      <c r="EB313" s="10" t="b">
        <f t="shared" si="726"/>
        <v>0</v>
      </c>
      <c r="EC313" s="10" t="b">
        <f t="shared" si="726"/>
        <v>0</v>
      </c>
      <c r="ED313" s="10" t="b">
        <f t="shared" si="726"/>
        <v>0</v>
      </c>
      <c r="EE313" s="10" t="b">
        <f t="shared" si="726"/>
        <v>0</v>
      </c>
      <c r="EF313" s="10" t="b">
        <f t="shared" si="726"/>
        <v>0</v>
      </c>
      <c r="EG313" s="10" t="b">
        <f t="shared" si="726"/>
        <v>0</v>
      </c>
      <c r="EH313" s="10" t="b">
        <f t="shared" si="726"/>
        <v>0</v>
      </c>
      <c r="EI313" s="10" t="b">
        <f t="shared" si="726"/>
        <v>0</v>
      </c>
      <c r="EJ313" s="10" t="b">
        <f t="shared" si="726"/>
        <v>0</v>
      </c>
      <c r="EK313" s="10" t="b">
        <f t="shared" si="726"/>
        <v>0</v>
      </c>
      <c r="EL313" s="10" t="b">
        <f t="shared" si="726"/>
        <v>0</v>
      </c>
      <c r="EM313" s="10" t="b">
        <f t="shared" si="701"/>
        <v>0</v>
      </c>
      <c r="EN313" s="10" t="b">
        <f t="shared" si="701"/>
        <v>0</v>
      </c>
      <c r="EO313" s="10" t="b">
        <f t="shared" si="701"/>
        <v>0</v>
      </c>
      <c r="EP313" s="10" t="b">
        <f t="shared" si="701"/>
        <v>0</v>
      </c>
      <c r="EQ313" s="10" t="b">
        <f t="shared" si="701"/>
        <v>0</v>
      </c>
    </row>
    <row r="314" spans="2:147" hidden="1" x14ac:dyDescent="0.3">
      <c r="B314" s="49"/>
      <c r="C314" s="49"/>
      <c r="D314" s="49"/>
      <c r="E314" s="49"/>
      <c r="F314" s="49"/>
      <c r="G314" s="49"/>
      <c r="H314" s="49"/>
      <c r="I314" s="49"/>
      <c r="J314" s="1">
        <v>97</v>
      </c>
      <c r="K314" s="10" t="b">
        <f t="shared" si="566"/>
        <v>0</v>
      </c>
      <c r="L314" s="10" t="b">
        <f t="shared" ref="L314:Y314" si="727">IF($AT136&gt;L$215,IF($AU136&lt;L$216,IF($AU137&gt;L$216,TRUE,FALSE),IF($AU137&lt;L$216,TRUE,FALSE)),FALSE)</f>
        <v>0</v>
      </c>
      <c r="M314" s="10" t="b">
        <f t="shared" si="727"/>
        <v>0</v>
      </c>
      <c r="N314" s="10" t="b">
        <f t="shared" si="727"/>
        <v>0</v>
      </c>
      <c r="O314" s="10" t="b">
        <f t="shared" si="727"/>
        <v>0</v>
      </c>
      <c r="P314" s="10" t="b">
        <f t="shared" si="727"/>
        <v>0</v>
      </c>
      <c r="Q314" s="10" t="b">
        <f t="shared" si="727"/>
        <v>0</v>
      </c>
      <c r="R314" s="10" t="b">
        <f t="shared" si="727"/>
        <v>0</v>
      </c>
      <c r="S314" s="10" t="b">
        <f t="shared" si="727"/>
        <v>0</v>
      </c>
      <c r="T314" s="10" t="b">
        <f t="shared" si="727"/>
        <v>0</v>
      </c>
      <c r="U314" s="10" t="b">
        <f t="shared" si="727"/>
        <v>0</v>
      </c>
      <c r="V314" s="10" t="b">
        <f t="shared" si="727"/>
        <v>0</v>
      </c>
      <c r="W314" s="10" t="b">
        <f t="shared" si="727"/>
        <v>0</v>
      </c>
      <c r="X314" s="10" t="b">
        <f t="shared" si="727"/>
        <v>0</v>
      </c>
      <c r="Y314" s="10" t="b">
        <f t="shared" si="727"/>
        <v>0</v>
      </c>
      <c r="Z314" s="10" t="b">
        <f t="shared" ref="Z314:BE314" si="728">IF(AND(Z$216&gt;MIN($AU136:$AU137), Z$216&lt;MAX($AU136:$AU137)),IF((($AT137-$AT136)/($AU137-$AU136)*(Z$216-$AU136)+$AT136)&lt;Z$215,TRUE,FALSE))</f>
        <v>0</v>
      </c>
      <c r="AA314" s="10" t="b">
        <f t="shared" si="728"/>
        <v>0</v>
      </c>
      <c r="AB314" s="10" t="b">
        <f t="shared" si="728"/>
        <v>0</v>
      </c>
      <c r="AC314" s="10" t="b">
        <f t="shared" si="728"/>
        <v>0</v>
      </c>
      <c r="AD314" s="10" t="b">
        <f t="shared" si="728"/>
        <v>0</v>
      </c>
      <c r="AE314" s="10" t="b">
        <f t="shared" si="728"/>
        <v>0</v>
      </c>
      <c r="AF314" s="10" t="b">
        <f t="shared" si="728"/>
        <v>0</v>
      </c>
      <c r="AG314" s="10" t="b">
        <f t="shared" si="728"/>
        <v>0</v>
      </c>
      <c r="AH314" s="10" t="b">
        <f t="shared" si="728"/>
        <v>0</v>
      </c>
      <c r="AI314" s="10" t="b">
        <f t="shared" si="728"/>
        <v>0</v>
      </c>
      <c r="AJ314" s="10" t="b">
        <f t="shared" si="728"/>
        <v>0</v>
      </c>
      <c r="AK314" s="10" t="b">
        <f t="shared" si="728"/>
        <v>0</v>
      </c>
      <c r="AL314" s="10" t="b">
        <f t="shared" si="728"/>
        <v>0</v>
      </c>
      <c r="AM314" s="10" t="b">
        <f t="shared" si="728"/>
        <v>0</v>
      </c>
      <c r="AN314" s="10" t="b">
        <f t="shared" si="728"/>
        <v>0</v>
      </c>
      <c r="AO314" s="10" t="b">
        <f t="shared" si="728"/>
        <v>0</v>
      </c>
      <c r="AP314" s="10" t="b">
        <f t="shared" si="728"/>
        <v>0</v>
      </c>
      <c r="AQ314" s="10" t="b">
        <f t="shared" si="728"/>
        <v>0</v>
      </c>
      <c r="AR314" s="10" t="b">
        <f t="shared" si="728"/>
        <v>0</v>
      </c>
      <c r="AS314" s="10" t="b">
        <f t="shared" si="728"/>
        <v>0</v>
      </c>
      <c r="AT314" s="10" t="b">
        <f t="shared" si="728"/>
        <v>0</v>
      </c>
      <c r="AU314" s="10" t="b">
        <f t="shared" si="728"/>
        <v>0</v>
      </c>
      <c r="AV314" s="10" t="b">
        <f t="shared" si="728"/>
        <v>0</v>
      </c>
      <c r="AW314" s="10" t="b">
        <f t="shared" si="728"/>
        <v>0</v>
      </c>
      <c r="AX314" s="10" t="b">
        <f t="shared" si="728"/>
        <v>0</v>
      </c>
      <c r="AY314" s="10" t="b">
        <f t="shared" si="728"/>
        <v>0</v>
      </c>
      <c r="AZ314" s="10" t="b">
        <f t="shared" si="728"/>
        <v>0</v>
      </c>
      <c r="BA314" s="10" t="b">
        <f t="shared" si="728"/>
        <v>0</v>
      </c>
      <c r="BB314" s="10" t="b">
        <f t="shared" si="728"/>
        <v>0</v>
      </c>
      <c r="BC314" s="10" t="b">
        <f t="shared" si="728"/>
        <v>0</v>
      </c>
      <c r="BD314" s="10" t="b">
        <f t="shared" si="728"/>
        <v>0</v>
      </c>
      <c r="BE314" s="10" t="b">
        <f t="shared" si="728"/>
        <v>0</v>
      </c>
      <c r="BF314" s="10" t="b">
        <f t="shared" ref="BF314:CH314" si="729">IF(AND(BF$216&gt;MIN($AU136:$AU137), BF$216&lt;MAX($AU136:$AU137)),IF((($AT137-$AT136)/($AU137-$AU136)*(BF$216-$AU136)+$AT136)&lt;BF$215,TRUE,FALSE))</f>
        <v>0</v>
      </c>
      <c r="BG314" s="10" t="b">
        <f t="shared" si="729"/>
        <v>0</v>
      </c>
      <c r="BH314" s="10" t="b">
        <f t="shared" si="729"/>
        <v>0</v>
      </c>
      <c r="BI314" s="10" t="b">
        <f t="shared" si="729"/>
        <v>0</v>
      </c>
      <c r="BJ314" s="10" t="b">
        <f t="shared" si="729"/>
        <v>0</v>
      </c>
      <c r="BK314" s="10" t="b">
        <f t="shared" si="729"/>
        <v>0</v>
      </c>
      <c r="BL314" s="10" t="b">
        <f t="shared" si="729"/>
        <v>0</v>
      </c>
      <c r="BM314" s="10" t="b">
        <f t="shared" si="729"/>
        <v>0</v>
      </c>
      <c r="BN314" s="10" t="b">
        <f t="shared" si="729"/>
        <v>0</v>
      </c>
      <c r="BO314" s="10" t="b">
        <f t="shared" si="729"/>
        <v>0</v>
      </c>
      <c r="BP314" s="10" t="b">
        <f t="shared" si="729"/>
        <v>0</v>
      </c>
      <c r="BQ314" s="10" t="b">
        <f t="shared" si="729"/>
        <v>0</v>
      </c>
      <c r="BR314" s="10" t="b">
        <f t="shared" si="729"/>
        <v>0</v>
      </c>
      <c r="BS314" s="10" t="b">
        <f t="shared" si="729"/>
        <v>0</v>
      </c>
      <c r="BT314" s="10" t="b">
        <f t="shared" si="729"/>
        <v>0</v>
      </c>
      <c r="BU314" s="10" t="b">
        <f t="shared" si="729"/>
        <v>0</v>
      </c>
      <c r="BV314" s="10" t="b">
        <f t="shared" si="729"/>
        <v>0</v>
      </c>
      <c r="BW314" s="10" t="b">
        <f t="shared" si="729"/>
        <v>0</v>
      </c>
      <c r="BX314" s="10" t="b">
        <f t="shared" si="729"/>
        <v>0</v>
      </c>
      <c r="BY314" s="10" t="b">
        <f t="shared" si="729"/>
        <v>0</v>
      </c>
      <c r="BZ314" s="10" t="b">
        <f t="shared" si="729"/>
        <v>0</v>
      </c>
      <c r="CA314" s="10" t="b">
        <f t="shared" si="729"/>
        <v>0</v>
      </c>
      <c r="CB314" s="10" t="b">
        <f t="shared" si="729"/>
        <v>0</v>
      </c>
      <c r="CC314" s="10" t="b">
        <f t="shared" si="729"/>
        <v>0</v>
      </c>
      <c r="CD314" s="10" t="b">
        <f t="shared" si="729"/>
        <v>0</v>
      </c>
      <c r="CE314" s="10" t="b">
        <f t="shared" si="729"/>
        <v>0</v>
      </c>
      <c r="CF314" s="10" t="b">
        <f t="shared" si="729"/>
        <v>0</v>
      </c>
      <c r="CG314" s="10" t="b">
        <f t="shared" si="729"/>
        <v>0</v>
      </c>
      <c r="CH314" s="10" t="b">
        <f t="shared" si="729"/>
        <v>0</v>
      </c>
      <c r="CL314" s="10" t="b">
        <f t="shared" ref="CL314:DN314" si="730">IF(AND(CL$216&gt;MIN($AU136:$AU137), CL$216&lt;MAX($AU136:$AU137)),IF((($AT137-$AT136)/($AU137-$AU136)*(CL$216-$AU136)+$AT136)&lt;CL$215,TRUE,FALSE))</f>
        <v>1</v>
      </c>
      <c r="CM314" s="10" t="b">
        <f t="shared" si="730"/>
        <v>1</v>
      </c>
      <c r="CN314" s="10" t="b">
        <f t="shared" si="730"/>
        <v>1</v>
      </c>
      <c r="CO314" s="10" t="b">
        <f t="shared" si="730"/>
        <v>0</v>
      </c>
      <c r="CP314" s="10" t="b">
        <f t="shared" si="730"/>
        <v>0</v>
      </c>
      <c r="CQ314" s="10" t="b">
        <f t="shared" si="730"/>
        <v>0</v>
      </c>
      <c r="CR314" s="10" t="b">
        <f t="shared" si="730"/>
        <v>0</v>
      </c>
      <c r="CS314" s="10" t="b">
        <f t="shared" si="730"/>
        <v>0</v>
      </c>
      <c r="CT314" s="10" t="b">
        <f t="shared" si="730"/>
        <v>0</v>
      </c>
      <c r="CU314" s="10" t="b">
        <f t="shared" si="730"/>
        <v>0</v>
      </c>
      <c r="CV314" s="10" t="b">
        <f t="shared" si="730"/>
        <v>0</v>
      </c>
      <c r="CW314" s="10" t="b">
        <f t="shared" si="730"/>
        <v>0</v>
      </c>
      <c r="CX314" s="10" t="b">
        <f t="shared" si="730"/>
        <v>0</v>
      </c>
      <c r="CY314" s="10" t="b">
        <f t="shared" si="730"/>
        <v>0</v>
      </c>
      <c r="CZ314" s="10" t="b">
        <f t="shared" si="730"/>
        <v>0</v>
      </c>
      <c r="DA314" s="10" t="b">
        <f t="shared" si="730"/>
        <v>0</v>
      </c>
      <c r="DB314" s="10" t="b">
        <f t="shared" si="730"/>
        <v>0</v>
      </c>
      <c r="DC314" s="10" t="b">
        <f t="shared" si="730"/>
        <v>0</v>
      </c>
      <c r="DD314" s="10" t="b">
        <f t="shared" si="730"/>
        <v>0</v>
      </c>
      <c r="DE314" s="10" t="b">
        <f t="shared" si="730"/>
        <v>0</v>
      </c>
      <c r="DF314" s="10" t="b">
        <f t="shared" si="730"/>
        <v>0</v>
      </c>
      <c r="DG314" s="10" t="b">
        <f t="shared" si="730"/>
        <v>0</v>
      </c>
      <c r="DH314" s="10" t="b">
        <f t="shared" si="730"/>
        <v>0</v>
      </c>
      <c r="DI314" s="10" t="b">
        <f t="shared" si="730"/>
        <v>0</v>
      </c>
      <c r="DJ314" s="10" t="b">
        <f t="shared" si="730"/>
        <v>0</v>
      </c>
      <c r="DK314" s="10" t="b">
        <f t="shared" si="730"/>
        <v>0</v>
      </c>
      <c r="DL314" s="10" t="b">
        <f t="shared" si="730"/>
        <v>0</v>
      </c>
      <c r="DM314" s="10" t="b">
        <f t="shared" si="730"/>
        <v>0</v>
      </c>
      <c r="DN314" s="10" t="b">
        <f t="shared" si="730"/>
        <v>0</v>
      </c>
      <c r="DR314" s="10" t="b">
        <f t="shared" ref="DR314:EL314" si="731">IF(AND(DR$216&gt;MIN($AY136:$AY137), DR$216&lt;MAX($AY136:$AY137)),IF((($AX137-$AX136)/($AY137-$AY136)*(DR$216-$AY136)+$AX136)&lt;DR$215,TRUE,FALSE))</f>
        <v>0</v>
      </c>
      <c r="DS314" s="10" t="b">
        <f t="shared" si="731"/>
        <v>0</v>
      </c>
      <c r="DT314" s="10" t="b">
        <f t="shared" si="731"/>
        <v>0</v>
      </c>
      <c r="DU314" s="10" t="b">
        <f t="shared" si="731"/>
        <v>0</v>
      </c>
      <c r="DV314" s="10" t="b">
        <f t="shared" si="731"/>
        <v>0</v>
      </c>
      <c r="DW314" s="10" t="b">
        <f t="shared" si="731"/>
        <v>0</v>
      </c>
      <c r="DX314" s="10" t="b">
        <f t="shared" si="731"/>
        <v>0</v>
      </c>
      <c r="DY314" s="10" t="b">
        <f t="shared" si="731"/>
        <v>0</v>
      </c>
      <c r="DZ314" s="10" t="b">
        <f t="shared" si="731"/>
        <v>0</v>
      </c>
      <c r="EA314" s="10" t="b">
        <f t="shared" si="731"/>
        <v>0</v>
      </c>
      <c r="EB314" s="10" t="b">
        <f t="shared" si="731"/>
        <v>0</v>
      </c>
      <c r="EC314" s="10" t="b">
        <f t="shared" si="731"/>
        <v>0</v>
      </c>
      <c r="ED314" s="10" t="b">
        <f t="shared" si="731"/>
        <v>0</v>
      </c>
      <c r="EE314" s="10" t="b">
        <f t="shared" si="731"/>
        <v>0</v>
      </c>
      <c r="EF314" s="10" t="b">
        <f t="shared" si="731"/>
        <v>0</v>
      </c>
      <c r="EG314" s="10" t="b">
        <f t="shared" si="731"/>
        <v>0</v>
      </c>
      <c r="EH314" s="10" t="b">
        <f t="shared" si="731"/>
        <v>0</v>
      </c>
      <c r="EI314" s="10" t="b">
        <f t="shared" si="731"/>
        <v>0</v>
      </c>
      <c r="EJ314" s="10" t="b">
        <f t="shared" si="731"/>
        <v>0</v>
      </c>
      <c r="EK314" s="10" t="b">
        <f t="shared" si="731"/>
        <v>0</v>
      </c>
      <c r="EL314" s="10" t="b">
        <f t="shared" si="731"/>
        <v>0</v>
      </c>
      <c r="EM314" s="10" t="b">
        <f t="shared" si="701"/>
        <v>0</v>
      </c>
      <c r="EN314" s="10" t="b">
        <f t="shared" si="701"/>
        <v>0</v>
      </c>
      <c r="EO314" s="10" t="b">
        <f t="shared" si="701"/>
        <v>0</v>
      </c>
      <c r="EP314" s="10" t="b">
        <f t="shared" si="701"/>
        <v>0</v>
      </c>
      <c r="EQ314" s="10" t="b">
        <f t="shared" si="701"/>
        <v>0</v>
      </c>
    </row>
    <row r="315" spans="2:147" hidden="1" x14ac:dyDescent="0.3">
      <c r="B315" s="49"/>
      <c r="C315" s="49"/>
      <c r="D315" s="49"/>
      <c r="E315" s="49"/>
      <c r="F315" s="49"/>
      <c r="G315" s="49"/>
      <c r="H315" s="49"/>
      <c r="I315" s="49"/>
      <c r="J315" s="1">
        <v>98</v>
      </c>
      <c r="K315" s="10" t="b">
        <f t="shared" ref="K315:K332" si="732">IF(AND(K$216&gt;MIN($AU137:$AU138), K$216&lt;MAX($AU137:$AU138)),IF((($AT138-$AT137)/($AU138-$AU137)*(K$216-$AU137)+$AT137)&lt;K$215,TRUE,FALSE))</f>
        <v>0</v>
      </c>
      <c r="L315" s="10" t="b">
        <f t="shared" ref="L315:Y315" si="733">IF($AT137&gt;L$215,IF($AU137&lt;L$216,IF($AU138&gt;L$216,TRUE,FALSE),IF($AU138&lt;L$216,TRUE,FALSE)),FALSE)</f>
        <v>0</v>
      </c>
      <c r="M315" s="10" t="b">
        <f t="shared" si="733"/>
        <v>0</v>
      </c>
      <c r="N315" s="10" t="b">
        <f t="shared" si="733"/>
        <v>0</v>
      </c>
      <c r="O315" s="10" t="b">
        <f t="shared" si="733"/>
        <v>0</v>
      </c>
      <c r="P315" s="10" t="b">
        <f t="shared" si="733"/>
        <v>0</v>
      </c>
      <c r="Q315" s="10" t="b">
        <f t="shared" si="733"/>
        <v>0</v>
      </c>
      <c r="R315" s="10" t="b">
        <f t="shared" si="733"/>
        <v>0</v>
      </c>
      <c r="S315" s="10" t="b">
        <f t="shared" si="733"/>
        <v>0</v>
      </c>
      <c r="T315" s="10" t="b">
        <f t="shared" si="733"/>
        <v>0</v>
      </c>
      <c r="U315" s="10" t="b">
        <f t="shared" si="733"/>
        <v>0</v>
      </c>
      <c r="V315" s="10" t="b">
        <f t="shared" si="733"/>
        <v>0</v>
      </c>
      <c r="W315" s="10" t="b">
        <f t="shared" si="733"/>
        <v>0</v>
      </c>
      <c r="X315" s="10" t="b">
        <f t="shared" si="733"/>
        <v>0</v>
      </c>
      <c r="Y315" s="10" t="b">
        <f t="shared" si="733"/>
        <v>0</v>
      </c>
      <c r="Z315" s="10" t="b">
        <f t="shared" ref="Z315:BE315" si="734">IF(AND(Z$216&gt;MIN($AU137:$AU138), Z$216&lt;MAX($AU137:$AU138)),IF((($AT138-$AT137)/($AU138-$AU137)*(Z$216-$AU137)+$AT137)&lt;Z$215,TRUE,FALSE))</f>
        <v>0</v>
      </c>
      <c r="AA315" s="10" t="b">
        <f t="shared" si="734"/>
        <v>0</v>
      </c>
      <c r="AB315" s="10" t="b">
        <f t="shared" si="734"/>
        <v>0</v>
      </c>
      <c r="AC315" s="10" t="b">
        <f t="shared" si="734"/>
        <v>0</v>
      </c>
      <c r="AD315" s="10" t="b">
        <f t="shared" si="734"/>
        <v>0</v>
      </c>
      <c r="AE315" s="10" t="b">
        <f t="shared" si="734"/>
        <v>0</v>
      </c>
      <c r="AF315" s="10" t="b">
        <f t="shared" si="734"/>
        <v>0</v>
      </c>
      <c r="AG315" s="10" t="b">
        <f t="shared" si="734"/>
        <v>0</v>
      </c>
      <c r="AH315" s="10" t="b">
        <f t="shared" si="734"/>
        <v>0</v>
      </c>
      <c r="AI315" s="10" t="b">
        <f t="shared" si="734"/>
        <v>0</v>
      </c>
      <c r="AJ315" s="10" t="b">
        <f t="shared" si="734"/>
        <v>0</v>
      </c>
      <c r="AK315" s="10" t="b">
        <f t="shared" si="734"/>
        <v>0</v>
      </c>
      <c r="AL315" s="10" t="b">
        <f t="shared" si="734"/>
        <v>0</v>
      </c>
      <c r="AM315" s="10" t="b">
        <f t="shared" si="734"/>
        <v>0</v>
      </c>
      <c r="AN315" s="10" t="b">
        <f t="shared" si="734"/>
        <v>0</v>
      </c>
      <c r="AO315" s="10" t="b">
        <f t="shared" si="734"/>
        <v>0</v>
      </c>
      <c r="AP315" s="10" t="b">
        <f t="shared" si="734"/>
        <v>0</v>
      </c>
      <c r="AQ315" s="10" t="b">
        <f t="shared" si="734"/>
        <v>0</v>
      </c>
      <c r="AR315" s="10" t="b">
        <f t="shared" si="734"/>
        <v>0</v>
      </c>
      <c r="AS315" s="10" t="b">
        <f t="shared" si="734"/>
        <v>0</v>
      </c>
      <c r="AT315" s="10" t="b">
        <f t="shared" si="734"/>
        <v>0</v>
      </c>
      <c r="AU315" s="10" t="b">
        <f t="shared" si="734"/>
        <v>0</v>
      </c>
      <c r="AV315" s="10" t="b">
        <f t="shared" si="734"/>
        <v>0</v>
      </c>
      <c r="AW315" s="10" t="b">
        <f t="shared" si="734"/>
        <v>0</v>
      </c>
      <c r="AX315" s="10" t="b">
        <f t="shared" si="734"/>
        <v>0</v>
      </c>
      <c r="AY315" s="10" t="b">
        <f t="shared" si="734"/>
        <v>0</v>
      </c>
      <c r="AZ315" s="10" t="b">
        <f t="shared" si="734"/>
        <v>0</v>
      </c>
      <c r="BA315" s="10" t="b">
        <f t="shared" si="734"/>
        <v>0</v>
      </c>
      <c r="BB315" s="10" t="b">
        <f t="shared" si="734"/>
        <v>0</v>
      </c>
      <c r="BC315" s="10" t="b">
        <f t="shared" si="734"/>
        <v>0</v>
      </c>
      <c r="BD315" s="10" t="b">
        <f t="shared" si="734"/>
        <v>0</v>
      </c>
      <c r="BE315" s="10" t="b">
        <f t="shared" si="734"/>
        <v>0</v>
      </c>
      <c r="BF315" s="10" t="b">
        <f t="shared" ref="BF315:CH315" si="735">IF(AND(BF$216&gt;MIN($AU137:$AU138), BF$216&lt;MAX($AU137:$AU138)),IF((($AT138-$AT137)/($AU138-$AU137)*(BF$216-$AU137)+$AT137)&lt;BF$215,TRUE,FALSE))</f>
        <v>0</v>
      </c>
      <c r="BG315" s="10" t="b">
        <f t="shared" si="735"/>
        <v>0</v>
      </c>
      <c r="BH315" s="10" t="b">
        <f t="shared" si="735"/>
        <v>0</v>
      </c>
      <c r="BI315" s="10" t="b">
        <f t="shared" si="735"/>
        <v>0</v>
      </c>
      <c r="BJ315" s="10" t="b">
        <f t="shared" si="735"/>
        <v>0</v>
      </c>
      <c r="BK315" s="10" t="b">
        <f t="shared" si="735"/>
        <v>0</v>
      </c>
      <c r="BL315" s="10" t="b">
        <f t="shared" si="735"/>
        <v>0</v>
      </c>
      <c r="BM315" s="10" t="b">
        <f t="shared" si="735"/>
        <v>0</v>
      </c>
      <c r="BN315" s="10" t="b">
        <f t="shared" si="735"/>
        <v>0</v>
      </c>
      <c r="BO315" s="10" t="b">
        <f t="shared" si="735"/>
        <v>0</v>
      </c>
      <c r="BP315" s="10" t="b">
        <f t="shared" si="735"/>
        <v>0</v>
      </c>
      <c r="BQ315" s="10" t="b">
        <f t="shared" si="735"/>
        <v>0</v>
      </c>
      <c r="BR315" s="10" t="b">
        <f t="shared" si="735"/>
        <v>0</v>
      </c>
      <c r="BS315" s="10" t="b">
        <f t="shared" si="735"/>
        <v>0</v>
      </c>
      <c r="BT315" s="10" t="b">
        <f t="shared" si="735"/>
        <v>0</v>
      </c>
      <c r="BU315" s="10" t="b">
        <f t="shared" si="735"/>
        <v>0</v>
      </c>
      <c r="BV315" s="10" t="b">
        <f t="shared" si="735"/>
        <v>0</v>
      </c>
      <c r="BW315" s="10" t="b">
        <f t="shared" si="735"/>
        <v>0</v>
      </c>
      <c r="BX315" s="10" t="b">
        <f t="shared" si="735"/>
        <v>0</v>
      </c>
      <c r="BY315" s="10" t="b">
        <f t="shared" si="735"/>
        <v>0</v>
      </c>
      <c r="BZ315" s="10" t="b">
        <f t="shared" si="735"/>
        <v>0</v>
      </c>
      <c r="CA315" s="10" t="b">
        <f t="shared" si="735"/>
        <v>0</v>
      </c>
      <c r="CB315" s="10" t="b">
        <f t="shared" si="735"/>
        <v>0</v>
      </c>
      <c r="CC315" s="10" t="b">
        <f t="shared" si="735"/>
        <v>0</v>
      </c>
      <c r="CD315" s="10" t="b">
        <f t="shared" si="735"/>
        <v>0</v>
      </c>
      <c r="CE315" s="10" t="b">
        <f t="shared" si="735"/>
        <v>0</v>
      </c>
      <c r="CF315" s="10" t="b">
        <f t="shared" si="735"/>
        <v>0</v>
      </c>
      <c r="CG315" s="10" t="b">
        <f t="shared" si="735"/>
        <v>0</v>
      </c>
      <c r="CH315" s="10" t="b">
        <f t="shared" si="735"/>
        <v>0</v>
      </c>
      <c r="CL315" s="10" t="b">
        <f t="shared" ref="CL315:DN315" si="736">IF(AND(CL$216&gt;MIN($AU137:$AU138), CL$216&lt;MAX($AU137:$AU138)),IF((($AT138-$AT137)/($AU138-$AU137)*(CL$216-$AU137)+$AT137)&lt;CL$215,TRUE,FALSE))</f>
        <v>0</v>
      </c>
      <c r="CM315" s="10" t="b">
        <f t="shared" si="736"/>
        <v>0</v>
      </c>
      <c r="CN315" s="10" t="b">
        <f t="shared" si="736"/>
        <v>0</v>
      </c>
      <c r="CO315" s="10" t="b">
        <f t="shared" si="736"/>
        <v>0</v>
      </c>
      <c r="CP315" s="10" t="b">
        <f t="shared" si="736"/>
        <v>0</v>
      </c>
      <c r="CQ315" s="10" t="b">
        <f t="shared" si="736"/>
        <v>0</v>
      </c>
      <c r="CR315" s="10" t="b">
        <f t="shared" si="736"/>
        <v>0</v>
      </c>
      <c r="CS315" s="10" t="b">
        <f t="shared" si="736"/>
        <v>0</v>
      </c>
      <c r="CT315" s="10" t="b">
        <f t="shared" si="736"/>
        <v>0</v>
      </c>
      <c r="CU315" s="10" t="b">
        <f t="shared" si="736"/>
        <v>0</v>
      </c>
      <c r="CV315" s="10" t="b">
        <f t="shared" si="736"/>
        <v>0</v>
      </c>
      <c r="CW315" s="10" t="b">
        <f t="shared" si="736"/>
        <v>0</v>
      </c>
      <c r="CX315" s="10" t="b">
        <f t="shared" si="736"/>
        <v>0</v>
      </c>
      <c r="CY315" s="10" t="b">
        <f t="shared" si="736"/>
        <v>0</v>
      </c>
      <c r="CZ315" s="10" t="b">
        <f t="shared" si="736"/>
        <v>0</v>
      </c>
      <c r="DA315" s="10" t="b">
        <f t="shared" si="736"/>
        <v>0</v>
      </c>
      <c r="DB315" s="10" t="b">
        <f t="shared" si="736"/>
        <v>0</v>
      </c>
      <c r="DC315" s="10" t="b">
        <f t="shared" si="736"/>
        <v>0</v>
      </c>
      <c r="DD315" s="10" t="b">
        <f t="shared" si="736"/>
        <v>0</v>
      </c>
      <c r="DE315" s="10" t="b">
        <f t="shared" si="736"/>
        <v>0</v>
      </c>
      <c r="DF315" s="10" t="b">
        <f t="shared" si="736"/>
        <v>0</v>
      </c>
      <c r="DG315" s="10" t="b">
        <f t="shared" si="736"/>
        <v>0</v>
      </c>
      <c r="DH315" s="10" t="b">
        <f t="shared" si="736"/>
        <v>0</v>
      </c>
      <c r="DI315" s="10" t="b">
        <f t="shared" si="736"/>
        <v>0</v>
      </c>
      <c r="DJ315" s="10" t="b">
        <f t="shared" si="736"/>
        <v>0</v>
      </c>
      <c r="DK315" s="10" t="b">
        <f t="shared" si="736"/>
        <v>0</v>
      </c>
      <c r="DL315" s="10" t="b">
        <f t="shared" si="736"/>
        <v>0</v>
      </c>
      <c r="DM315" s="10" t="b">
        <f t="shared" si="736"/>
        <v>0</v>
      </c>
      <c r="DN315" s="10" t="b">
        <f t="shared" si="736"/>
        <v>0</v>
      </c>
      <c r="DR315" s="10" t="b">
        <f t="shared" ref="DR315:EL315" si="737">IF(AND(DR$216&gt;MIN($AY137:$AY138), DR$216&lt;MAX($AY137:$AY138)),IF((($AX138-$AX137)/($AY138-$AY137)*(DR$216-$AY137)+$AX137)&lt;DR$215,TRUE,FALSE))</f>
        <v>0</v>
      </c>
      <c r="DS315" s="10" t="b">
        <f t="shared" si="737"/>
        <v>0</v>
      </c>
      <c r="DT315" s="10" t="b">
        <f t="shared" si="737"/>
        <v>0</v>
      </c>
      <c r="DU315" s="10" t="b">
        <f t="shared" si="737"/>
        <v>0</v>
      </c>
      <c r="DV315" s="10" t="b">
        <f t="shared" si="737"/>
        <v>0</v>
      </c>
      <c r="DW315" s="10" t="b">
        <f t="shared" si="737"/>
        <v>0</v>
      </c>
      <c r="DX315" s="10" t="b">
        <f t="shared" si="737"/>
        <v>0</v>
      </c>
      <c r="DY315" s="10" t="b">
        <f t="shared" si="737"/>
        <v>0</v>
      </c>
      <c r="DZ315" s="10" t="b">
        <f t="shared" si="737"/>
        <v>0</v>
      </c>
      <c r="EA315" s="10" t="b">
        <f t="shared" si="737"/>
        <v>0</v>
      </c>
      <c r="EB315" s="10" t="b">
        <f t="shared" si="737"/>
        <v>0</v>
      </c>
      <c r="EC315" s="10" t="b">
        <f t="shared" si="737"/>
        <v>0</v>
      </c>
      <c r="ED315" s="10" t="b">
        <f t="shared" si="737"/>
        <v>0</v>
      </c>
      <c r="EE315" s="10" t="b">
        <f t="shared" si="737"/>
        <v>0</v>
      </c>
      <c r="EF315" s="10" t="b">
        <f t="shared" si="737"/>
        <v>0</v>
      </c>
      <c r="EG315" s="10" t="b">
        <f t="shared" si="737"/>
        <v>0</v>
      </c>
      <c r="EH315" s="10" t="b">
        <f t="shared" si="737"/>
        <v>0</v>
      </c>
      <c r="EI315" s="10" t="b">
        <f t="shared" si="737"/>
        <v>0</v>
      </c>
      <c r="EJ315" s="10" t="b">
        <f t="shared" si="737"/>
        <v>0</v>
      </c>
      <c r="EK315" s="10" t="b">
        <f t="shared" si="737"/>
        <v>0</v>
      </c>
      <c r="EL315" s="10" t="b">
        <f t="shared" si="737"/>
        <v>0</v>
      </c>
      <c r="EM315" s="10" t="b">
        <f t="shared" si="701"/>
        <v>0</v>
      </c>
      <c r="EN315" s="10" t="b">
        <f t="shared" si="701"/>
        <v>0</v>
      </c>
      <c r="EO315" s="10" t="b">
        <f t="shared" si="701"/>
        <v>0</v>
      </c>
      <c r="EP315" s="10" t="b">
        <f t="shared" si="701"/>
        <v>0</v>
      </c>
      <c r="EQ315" s="10" t="b">
        <f t="shared" si="701"/>
        <v>0</v>
      </c>
    </row>
    <row r="316" spans="2:147" hidden="1" x14ac:dyDescent="0.3">
      <c r="B316" s="49"/>
      <c r="C316" s="49"/>
      <c r="D316" s="49"/>
      <c r="E316" s="49"/>
      <c r="F316" s="49"/>
      <c r="G316" s="49"/>
      <c r="H316" s="49"/>
      <c r="I316" s="49"/>
      <c r="J316" s="1">
        <v>99</v>
      </c>
      <c r="K316" s="10" t="b">
        <f t="shared" si="732"/>
        <v>0</v>
      </c>
      <c r="L316" s="10" t="b">
        <f t="shared" ref="L316:Y316" si="738">IF($AT138&gt;L$215,IF($AU138&lt;L$216,IF($AU139&gt;L$216,TRUE,FALSE),IF($AU139&lt;L$216,TRUE,FALSE)),FALSE)</f>
        <v>0</v>
      </c>
      <c r="M316" s="10" t="b">
        <f t="shared" si="738"/>
        <v>0</v>
      </c>
      <c r="N316" s="10" t="b">
        <f t="shared" si="738"/>
        <v>0</v>
      </c>
      <c r="O316" s="10" t="b">
        <f t="shared" si="738"/>
        <v>0</v>
      </c>
      <c r="P316" s="10" t="b">
        <f t="shared" si="738"/>
        <v>0</v>
      </c>
      <c r="Q316" s="10" t="b">
        <f t="shared" si="738"/>
        <v>0</v>
      </c>
      <c r="R316" s="10" t="b">
        <f t="shared" si="738"/>
        <v>0</v>
      </c>
      <c r="S316" s="10" t="b">
        <f t="shared" si="738"/>
        <v>0</v>
      </c>
      <c r="T316" s="10" t="b">
        <f t="shared" si="738"/>
        <v>0</v>
      </c>
      <c r="U316" s="10" t="b">
        <f t="shared" si="738"/>
        <v>0</v>
      </c>
      <c r="V316" s="10" t="b">
        <f t="shared" si="738"/>
        <v>0</v>
      </c>
      <c r="W316" s="10" t="b">
        <f t="shared" si="738"/>
        <v>0</v>
      </c>
      <c r="X316" s="10" t="b">
        <f t="shared" si="738"/>
        <v>0</v>
      </c>
      <c r="Y316" s="10" t="b">
        <f t="shared" si="738"/>
        <v>0</v>
      </c>
      <c r="Z316" s="10" t="b">
        <f t="shared" ref="Z316:BE316" si="739">IF(AND(Z$216&gt;MIN($AU138:$AU139), Z$216&lt;MAX($AU138:$AU139)),IF((($AT139-$AT138)/($AU139-$AU138)*(Z$216-$AU138)+$AT138)&lt;Z$215,TRUE,FALSE))</f>
        <v>0</v>
      </c>
      <c r="AA316" s="10" t="b">
        <f t="shared" si="739"/>
        <v>0</v>
      </c>
      <c r="AB316" s="10" t="b">
        <f t="shared" si="739"/>
        <v>0</v>
      </c>
      <c r="AC316" s="10" t="b">
        <f t="shared" si="739"/>
        <v>0</v>
      </c>
      <c r="AD316" s="10" t="b">
        <f t="shared" si="739"/>
        <v>0</v>
      </c>
      <c r="AE316" s="10" t="b">
        <f t="shared" si="739"/>
        <v>0</v>
      </c>
      <c r="AF316" s="10" t="b">
        <f t="shared" si="739"/>
        <v>0</v>
      </c>
      <c r="AG316" s="10" t="b">
        <f t="shared" si="739"/>
        <v>0</v>
      </c>
      <c r="AH316" s="10" t="b">
        <f t="shared" si="739"/>
        <v>0</v>
      </c>
      <c r="AI316" s="10" t="b">
        <f t="shared" si="739"/>
        <v>0</v>
      </c>
      <c r="AJ316" s="10" t="b">
        <f t="shared" si="739"/>
        <v>0</v>
      </c>
      <c r="AK316" s="10" t="b">
        <f t="shared" si="739"/>
        <v>0</v>
      </c>
      <c r="AL316" s="10" t="b">
        <f t="shared" si="739"/>
        <v>0</v>
      </c>
      <c r="AM316" s="10" t="b">
        <f t="shared" si="739"/>
        <v>0</v>
      </c>
      <c r="AN316" s="10" t="b">
        <f t="shared" si="739"/>
        <v>0</v>
      </c>
      <c r="AO316" s="10" t="b">
        <f t="shared" si="739"/>
        <v>0</v>
      </c>
      <c r="AP316" s="10" t="b">
        <f t="shared" si="739"/>
        <v>0</v>
      </c>
      <c r="AQ316" s="10" t="b">
        <f t="shared" si="739"/>
        <v>0</v>
      </c>
      <c r="AR316" s="10" t="b">
        <f t="shared" si="739"/>
        <v>0</v>
      </c>
      <c r="AS316" s="10" t="b">
        <f t="shared" si="739"/>
        <v>0</v>
      </c>
      <c r="AT316" s="10" t="b">
        <f t="shared" si="739"/>
        <v>0</v>
      </c>
      <c r="AU316" s="10" t="b">
        <f t="shared" si="739"/>
        <v>0</v>
      </c>
      <c r="AV316" s="10" t="b">
        <f t="shared" si="739"/>
        <v>0</v>
      </c>
      <c r="AW316" s="10" t="b">
        <f t="shared" si="739"/>
        <v>0</v>
      </c>
      <c r="AX316" s="10" t="b">
        <f t="shared" si="739"/>
        <v>0</v>
      </c>
      <c r="AY316" s="10" t="b">
        <f t="shared" si="739"/>
        <v>0</v>
      </c>
      <c r="AZ316" s="10" t="b">
        <f t="shared" si="739"/>
        <v>0</v>
      </c>
      <c r="BA316" s="10" t="b">
        <f t="shared" si="739"/>
        <v>0</v>
      </c>
      <c r="BB316" s="10" t="b">
        <f t="shared" si="739"/>
        <v>0</v>
      </c>
      <c r="BC316" s="10" t="b">
        <f t="shared" si="739"/>
        <v>0</v>
      </c>
      <c r="BD316" s="10" t="b">
        <f t="shared" si="739"/>
        <v>0</v>
      </c>
      <c r="BE316" s="10" t="b">
        <f t="shared" si="739"/>
        <v>0</v>
      </c>
      <c r="BF316" s="10" t="b">
        <f t="shared" ref="BF316:CH316" si="740">IF(AND(BF$216&gt;MIN($AU138:$AU139), BF$216&lt;MAX($AU138:$AU139)),IF((($AT139-$AT138)/($AU139-$AU138)*(BF$216-$AU138)+$AT138)&lt;BF$215,TRUE,FALSE))</f>
        <v>0</v>
      </c>
      <c r="BG316" s="10" t="b">
        <f t="shared" si="740"/>
        <v>0</v>
      </c>
      <c r="BH316" s="10" t="b">
        <f t="shared" si="740"/>
        <v>0</v>
      </c>
      <c r="BI316" s="10" t="b">
        <f t="shared" si="740"/>
        <v>0</v>
      </c>
      <c r="BJ316" s="10" t="b">
        <f t="shared" si="740"/>
        <v>0</v>
      </c>
      <c r="BK316" s="10" t="b">
        <f t="shared" si="740"/>
        <v>0</v>
      </c>
      <c r="BL316" s="10" t="b">
        <f t="shared" si="740"/>
        <v>0</v>
      </c>
      <c r="BM316" s="10" t="b">
        <f t="shared" si="740"/>
        <v>0</v>
      </c>
      <c r="BN316" s="10" t="b">
        <f t="shared" si="740"/>
        <v>0</v>
      </c>
      <c r="BO316" s="10" t="b">
        <f t="shared" si="740"/>
        <v>0</v>
      </c>
      <c r="BP316" s="10" t="b">
        <f t="shared" si="740"/>
        <v>0</v>
      </c>
      <c r="BQ316" s="10" t="b">
        <f t="shared" si="740"/>
        <v>0</v>
      </c>
      <c r="BR316" s="10" t="b">
        <f t="shared" si="740"/>
        <v>0</v>
      </c>
      <c r="BS316" s="10" t="b">
        <f t="shared" si="740"/>
        <v>0</v>
      </c>
      <c r="BT316" s="10" t="b">
        <f t="shared" si="740"/>
        <v>0</v>
      </c>
      <c r="BU316" s="10" t="b">
        <f t="shared" si="740"/>
        <v>0</v>
      </c>
      <c r="BV316" s="10" t="b">
        <f t="shared" si="740"/>
        <v>0</v>
      </c>
      <c r="BW316" s="10" t="b">
        <f t="shared" si="740"/>
        <v>0</v>
      </c>
      <c r="BX316" s="10" t="b">
        <f t="shared" si="740"/>
        <v>0</v>
      </c>
      <c r="BY316" s="10" t="b">
        <f t="shared" si="740"/>
        <v>0</v>
      </c>
      <c r="BZ316" s="10" t="b">
        <f t="shared" si="740"/>
        <v>0</v>
      </c>
      <c r="CA316" s="10" t="b">
        <f t="shared" si="740"/>
        <v>0</v>
      </c>
      <c r="CB316" s="10" t="b">
        <f t="shared" si="740"/>
        <v>0</v>
      </c>
      <c r="CC316" s="10" t="b">
        <f t="shared" si="740"/>
        <v>0</v>
      </c>
      <c r="CD316" s="10" t="b">
        <f t="shared" si="740"/>
        <v>0</v>
      </c>
      <c r="CE316" s="10" t="b">
        <f t="shared" si="740"/>
        <v>0</v>
      </c>
      <c r="CF316" s="10" t="b">
        <f t="shared" si="740"/>
        <v>0</v>
      </c>
      <c r="CG316" s="10" t="b">
        <f t="shared" si="740"/>
        <v>0</v>
      </c>
      <c r="CH316" s="10" t="b">
        <f t="shared" si="740"/>
        <v>0</v>
      </c>
      <c r="CL316" s="10" t="b">
        <f t="shared" ref="CL316:DN316" si="741">IF(AND(CL$216&gt;MIN($AU138:$AU139), CL$216&lt;MAX($AU138:$AU139)),IF((($AT139-$AT138)/($AU139-$AU138)*(CL$216-$AU138)+$AT138)&lt;CL$215,TRUE,FALSE))</f>
        <v>0</v>
      </c>
      <c r="CM316" s="10" t="b">
        <f t="shared" si="741"/>
        <v>0</v>
      </c>
      <c r="CN316" s="10" t="b">
        <f t="shared" si="741"/>
        <v>0</v>
      </c>
      <c r="CO316" s="10" t="b">
        <f t="shared" si="741"/>
        <v>0</v>
      </c>
      <c r="CP316" s="10" t="b">
        <f t="shared" si="741"/>
        <v>0</v>
      </c>
      <c r="CQ316" s="10" t="b">
        <f t="shared" si="741"/>
        <v>0</v>
      </c>
      <c r="CR316" s="10" t="b">
        <f t="shared" si="741"/>
        <v>0</v>
      </c>
      <c r="CS316" s="10" t="b">
        <f t="shared" si="741"/>
        <v>0</v>
      </c>
      <c r="CT316" s="10" t="b">
        <f t="shared" si="741"/>
        <v>0</v>
      </c>
      <c r="CU316" s="10" t="b">
        <f t="shared" si="741"/>
        <v>0</v>
      </c>
      <c r="CV316" s="10" t="b">
        <f t="shared" si="741"/>
        <v>0</v>
      </c>
      <c r="CW316" s="10" t="b">
        <f t="shared" si="741"/>
        <v>0</v>
      </c>
      <c r="CX316" s="10" t="b">
        <f t="shared" si="741"/>
        <v>0</v>
      </c>
      <c r="CY316" s="10" t="b">
        <f t="shared" si="741"/>
        <v>0</v>
      </c>
      <c r="CZ316" s="10" t="b">
        <f t="shared" si="741"/>
        <v>0</v>
      </c>
      <c r="DA316" s="10" t="b">
        <f t="shared" si="741"/>
        <v>0</v>
      </c>
      <c r="DB316" s="10" t="b">
        <f t="shared" si="741"/>
        <v>0</v>
      </c>
      <c r="DC316" s="10" t="b">
        <f t="shared" si="741"/>
        <v>0</v>
      </c>
      <c r="DD316" s="10" t="b">
        <f t="shared" si="741"/>
        <v>0</v>
      </c>
      <c r="DE316" s="10" t="b">
        <f t="shared" si="741"/>
        <v>0</v>
      </c>
      <c r="DF316" s="10" t="b">
        <f t="shared" si="741"/>
        <v>0</v>
      </c>
      <c r="DG316" s="10" t="b">
        <f t="shared" si="741"/>
        <v>0</v>
      </c>
      <c r="DH316" s="10" t="b">
        <f t="shared" si="741"/>
        <v>0</v>
      </c>
      <c r="DI316" s="10" t="b">
        <f t="shared" si="741"/>
        <v>0</v>
      </c>
      <c r="DJ316" s="10" t="b">
        <f t="shared" si="741"/>
        <v>0</v>
      </c>
      <c r="DK316" s="10" t="b">
        <f t="shared" si="741"/>
        <v>0</v>
      </c>
      <c r="DL316" s="10" t="b">
        <f t="shared" si="741"/>
        <v>0</v>
      </c>
      <c r="DM316" s="10" t="b">
        <f t="shared" si="741"/>
        <v>0</v>
      </c>
      <c r="DN316" s="10" t="b">
        <f t="shared" si="741"/>
        <v>0</v>
      </c>
      <c r="DR316" s="10" t="b">
        <f t="shared" ref="DR316:EL316" si="742">IF(AND(DR$216&gt;MIN($AY138:$AY139), DR$216&lt;MAX($AY138:$AY139)),IF((($AX139-$AX138)/($AY139-$AY138)*(DR$216-$AY138)+$AX138)&lt;DR$215,TRUE,FALSE))</f>
        <v>0</v>
      </c>
      <c r="DS316" s="10" t="b">
        <f t="shared" si="742"/>
        <v>0</v>
      </c>
      <c r="DT316" s="10" t="b">
        <f t="shared" si="742"/>
        <v>0</v>
      </c>
      <c r="DU316" s="10" t="b">
        <f t="shared" si="742"/>
        <v>0</v>
      </c>
      <c r="DV316" s="10" t="b">
        <f t="shared" si="742"/>
        <v>0</v>
      </c>
      <c r="DW316" s="10" t="b">
        <f t="shared" si="742"/>
        <v>0</v>
      </c>
      <c r="DX316" s="10" t="b">
        <f t="shared" si="742"/>
        <v>0</v>
      </c>
      <c r="DY316" s="10" t="b">
        <f t="shared" si="742"/>
        <v>0</v>
      </c>
      <c r="DZ316" s="10" t="b">
        <f t="shared" si="742"/>
        <v>0</v>
      </c>
      <c r="EA316" s="10" t="b">
        <f t="shared" si="742"/>
        <v>0</v>
      </c>
      <c r="EB316" s="10" t="b">
        <f t="shared" si="742"/>
        <v>0</v>
      </c>
      <c r="EC316" s="10" t="b">
        <f t="shared" si="742"/>
        <v>0</v>
      </c>
      <c r="ED316" s="10" t="b">
        <f t="shared" si="742"/>
        <v>0</v>
      </c>
      <c r="EE316" s="10" t="b">
        <f t="shared" si="742"/>
        <v>0</v>
      </c>
      <c r="EF316" s="10" t="b">
        <f t="shared" si="742"/>
        <v>0</v>
      </c>
      <c r="EG316" s="10" t="b">
        <f t="shared" si="742"/>
        <v>0</v>
      </c>
      <c r="EH316" s="10" t="b">
        <f t="shared" si="742"/>
        <v>0</v>
      </c>
      <c r="EI316" s="10" t="b">
        <f t="shared" si="742"/>
        <v>0</v>
      </c>
      <c r="EJ316" s="10" t="b">
        <f t="shared" si="742"/>
        <v>0</v>
      </c>
      <c r="EK316" s="10" t="b">
        <f t="shared" si="742"/>
        <v>0</v>
      </c>
      <c r="EL316" s="10" t="b">
        <f t="shared" si="742"/>
        <v>0</v>
      </c>
      <c r="EM316" s="10" t="b">
        <f t="shared" si="701"/>
        <v>0</v>
      </c>
      <c r="EN316" s="10" t="b">
        <f t="shared" si="701"/>
        <v>0</v>
      </c>
      <c r="EO316" s="10" t="b">
        <f t="shared" si="701"/>
        <v>0</v>
      </c>
      <c r="EP316" s="10" t="b">
        <f t="shared" si="701"/>
        <v>0</v>
      </c>
      <c r="EQ316" s="10" t="b">
        <f t="shared" si="701"/>
        <v>0</v>
      </c>
    </row>
    <row r="317" spans="2:147" hidden="1" x14ac:dyDescent="0.3">
      <c r="B317" s="49"/>
      <c r="C317" s="49"/>
      <c r="D317" s="49"/>
      <c r="E317" s="49"/>
      <c r="F317" s="49"/>
      <c r="G317" s="49"/>
      <c r="H317" s="49"/>
      <c r="I317" s="49"/>
      <c r="J317" s="1">
        <v>100</v>
      </c>
      <c r="K317" s="10" t="b">
        <f t="shared" si="732"/>
        <v>0</v>
      </c>
      <c r="L317" s="10" t="b">
        <f t="shared" ref="L317:Y317" si="743">IF($AT139&gt;L$215,IF($AU139&lt;L$216,IF($AU140&gt;L$216,TRUE,FALSE),IF($AU140&lt;L$216,TRUE,FALSE)),FALSE)</f>
        <v>0</v>
      </c>
      <c r="M317" s="10" t="b">
        <f t="shared" si="743"/>
        <v>0</v>
      </c>
      <c r="N317" s="10" t="b">
        <f t="shared" si="743"/>
        <v>0</v>
      </c>
      <c r="O317" s="10" t="b">
        <f t="shared" si="743"/>
        <v>0</v>
      </c>
      <c r="P317" s="10" t="b">
        <f t="shared" si="743"/>
        <v>0</v>
      </c>
      <c r="Q317" s="10" t="b">
        <f t="shared" si="743"/>
        <v>0</v>
      </c>
      <c r="R317" s="10" t="b">
        <f t="shared" si="743"/>
        <v>0</v>
      </c>
      <c r="S317" s="10" t="b">
        <f t="shared" si="743"/>
        <v>0</v>
      </c>
      <c r="T317" s="10" t="b">
        <f t="shared" si="743"/>
        <v>0</v>
      </c>
      <c r="U317" s="10" t="b">
        <f t="shared" si="743"/>
        <v>0</v>
      </c>
      <c r="V317" s="10" t="b">
        <f t="shared" si="743"/>
        <v>0</v>
      </c>
      <c r="W317" s="10" t="b">
        <f t="shared" si="743"/>
        <v>0</v>
      </c>
      <c r="X317" s="10" t="b">
        <f t="shared" si="743"/>
        <v>0</v>
      </c>
      <c r="Y317" s="10" t="b">
        <f t="shared" si="743"/>
        <v>0</v>
      </c>
      <c r="Z317" s="10" t="b">
        <f t="shared" ref="Z317:BE317" si="744">IF(AND(Z$216&gt;MIN($AU139:$AU140), Z$216&lt;MAX($AU139:$AU140)),IF((($AT140-$AT139)/($AU140-$AU139)*(Z$216-$AU139)+$AT139)&lt;Z$215,TRUE,FALSE))</f>
        <v>0</v>
      </c>
      <c r="AA317" s="10" t="b">
        <f t="shared" si="744"/>
        <v>0</v>
      </c>
      <c r="AB317" s="10" t="b">
        <f t="shared" si="744"/>
        <v>0</v>
      </c>
      <c r="AC317" s="10" t="b">
        <f t="shared" si="744"/>
        <v>0</v>
      </c>
      <c r="AD317" s="10" t="b">
        <f t="shared" si="744"/>
        <v>0</v>
      </c>
      <c r="AE317" s="10" t="b">
        <f t="shared" si="744"/>
        <v>0</v>
      </c>
      <c r="AF317" s="10" t="b">
        <f t="shared" si="744"/>
        <v>0</v>
      </c>
      <c r="AG317" s="10" t="b">
        <f t="shared" si="744"/>
        <v>0</v>
      </c>
      <c r="AH317" s="10" t="b">
        <f t="shared" si="744"/>
        <v>0</v>
      </c>
      <c r="AI317" s="10" t="b">
        <f t="shared" si="744"/>
        <v>0</v>
      </c>
      <c r="AJ317" s="10" t="b">
        <f t="shared" si="744"/>
        <v>0</v>
      </c>
      <c r="AK317" s="10" t="b">
        <f t="shared" si="744"/>
        <v>0</v>
      </c>
      <c r="AL317" s="10" t="b">
        <f t="shared" si="744"/>
        <v>0</v>
      </c>
      <c r="AM317" s="10" t="b">
        <f t="shared" si="744"/>
        <v>0</v>
      </c>
      <c r="AN317" s="10" t="b">
        <f t="shared" si="744"/>
        <v>0</v>
      </c>
      <c r="AO317" s="10" t="b">
        <f t="shared" si="744"/>
        <v>0</v>
      </c>
      <c r="AP317" s="10" t="b">
        <f t="shared" si="744"/>
        <v>0</v>
      </c>
      <c r="AQ317" s="10" t="b">
        <f t="shared" si="744"/>
        <v>0</v>
      </c>
      <c r="AR317" s="10" t="b">
        <f t="shared" si="744"/>
        <v>0</v>
      </c>
      <c r="AS317" s="10" t="b">
        <f t="shared" si="744"/>
        <v>0</v>
      </c>
      <c r="AT317" s="10" t="b">
        <f t="shared" si="744"/>
        <v>0</v>
      </c>
      <c r="AU317" s="10" t="b">
        <f t="shared" si="744"/>
        <v>0</v>
      </c>
      <c r="AV317" s="10" t="b">
        <f t="shared" si="744"/>
        <v>0</v>
      </c>
      <c r="AW317" s="10" t="b">
        <f t="shared" si="744"/>
        <v>0</v>
      </c>
      <c r="AX317" s="10" t="b">
        <f t="shared" si="744"/>
        <v>0</v>
      </c>
      <c r="AY317" s="10" t="b">
        <f t="shared" si="744"/>
        <v>0</v>
      </c>
      <c r="AZ317" s="10" t="b">
        <f t="shared" si="744"/>
        <v>0</v>
      </c>
      <c r="BA317" s="10" t="b">
        <f t="shared" si="744"/>
        <v>0</v>
      </c>
      <c r="BB317" s="10" t="b">
        <f t="shared" si="744"/>
        <v>0</v>
      </c>
      <c r="BC317" s="10" t="b">
        <f t="shared" si="744"/>
        <v>0</v>
      </c>
      <c r="BD317" s="10" t="b">
        <f t="shared" si="744"/>
        <v>0</v>
      </c>
      <c r="BE317" s="10" t="b">
        <f t="shared" si="744"/>
        <v>0</v>
      </c>
      <c r="BF317" s="10" t="b">
        <f t="shared" ref="BF317:CH317" si="745">IF(AND(BF$216&gt;MIN($AU139:$AU140), BF$216&lt;MAX($AU139:$AU140)),IF((($AT140-$AT139)/($AU140-$AU139)*(BF$216-$AU139)+$AT139)&lt;BF$215,TRUE,FALSE))</f>
        <v>0</v>
      </c>
      <c r="BG317" s="10" t="b">
        <f t="shared" si="745"/>
        <v>0</v>
      </c>
      <c r="BH317" s="10" t="b">
        <f t="shared" si="745"/>
        <v>0</v>
      </c>
      <c r="BI317" s="10" t="b">
        <f t="shared" si="745"/>
        <v>0</v>
      </c>
      <c r="BJ317" s="10" t="b">
        <f t="shared" si="745"/>
        <v>0</v>
      </c>
      <c r="BK317" s="10" t="b">
        <f t="shared" si="745"/>
        <v>0</v>
      </c>
      <c r="BL317" s="10" t="b">
        <f t="shared" si="745"/>
        <v>0</v>
      </c>
      <c r="BM317" s="10" t="b">
        <f t="shared" si="745"/>
        <v>0</v>
      </c>
      <c r="BN317" s="10" t="b">
        <f t="shared" si="745"/>
        <v>0</v>
      </c>
      <c r="BO317" s="10" t="b">
        <f t="shared" si="745"/>
        <v>0</v>
      </c>
      <c r="BP317" s="10" t="b">
        <f t="shared" si="745"/>
        <v>0</v>
      </c>
      <c r="BQ317" s="10" t="b">
        <f t="shared" si="745"/>
        <v>0</v>
      </c>
      <c r="BR317" s="10" t="b">
        <f t="shared" si="745"/>
        <v>0</v>
      </c>
      <c r="BS317" s="10" t="b">
        <f t="shared" si="745"/>
        <v>0</v>
      </c>
      <c r="BT317" s="10" t="b">
        <f t="shared" si="745"/>
        <v>0</v>
      </c>
      <c r="BU317" s="10" t="b">
        <f t="shared" si="745"/>
        <v>0</v>
      </c>
      <c r="BV317" s="10" t="b">
        <f t="shared" si="745"/>
        <v>0</v>
      </c>
      <c r="BW317" s="10" t="b">
        <f t="shared" si="745"/>
        <v>0</v>
      </c>
      <c r="BX317" s="10" t="b">
        <f t="shared" si="745"/>
        <v>0</v>
      </c>
      <c r="BY317" s="10" t="b">
        <f t="shared" si="745"/>
        <v>0</v>
      </c>
      <c r="BZ317" s="10" t="b">
        <f t="shared" si="745"/>
        <v>0</v>
      </c>
      <c r="CA317" s="10" t="b">
        <f t="shared" si="745"/>
        <v>0</v>
      </c>
      <c r="CB317" s="10" t="b">
        <f t="shared" si="745"/>
        <v>0</v>
      </c>
      <c r="CC317" s="10" t="b">
        <f t="shared" si="745"/>
        <v>0</v>
      </c>
      <c r="CD317" s="10" t="b">
        <f t="shared" si="745"/>
        <v>0</v>
      </c>
      <c r="CE317" s="10" t="b">
        <f t="shared" si="745"/>
        <v>0</v>
      </c>
      <c r="CF317" s="10" t="b">
        <f t="shared" si="745"/>
        <v>0</v>
      </c>
      <c r="CG317" s="10" t="b">
        <f t="shared" si="745"/>
        <v>0</v>
      </c>
      <c r="CH317" s="10" t="b">
        <f t="shared" si="745"/>
        <v>0</v>
      </c>
      <c r="CL317" s="10" t="b">
        <f t="shared" ref="CL317:DN317" si="746">IF(AND(CL$216&gt;MIN($AU139:$AU140), CL$216&lt;MAX($AU139:$AU140)),IF((($AT140-$AT139)/($AU140-$AU139)*(CL$216-$AU139)+$AT139)&lt;CL$215,TRUE,FALSE))</f>
        <v>0</v>
      </c>
      <c r="CM317" s="10" t="b">
        <f t="shared" si="746"/>
        <v>0</v>
      </c>
      <c r="CN317" s="10" t="b">
        <f t="shared" si="746"/>
        <v>0</v>
      </c>
      <c r="CO317" s="10" t="b">
        <f t="shared" si="746"/>
        <v>0</v>
      </c>
      <c r="CP317" s="10" t="b">
        <f t="shared" si="746"/>
        <v>0</v>
      </c>
      <c r="CQ317" s="10" t="b">
        <f t="shared" si="746"/>
        <v>0</v>
      </c>
      <c r="CR317" s="10" t="b">
        <f t="shared" si="746"/>
        <v>0</v>
      </c>
      <c r="CS317" s="10" t="b">
        <f t="shared" si="746"/>
        <v>0</v>
      </c>
      <c r="CT317" s="10" t="b">
        <f t="shared" si="746"/>
        <v>0</v>
      </c>
      <c r="CU317" s="10" t="b">
        <f t="shared" si="746"/>
        <v>0</v>
      </c>
      <c r="CV317" s="10" t="b">
        <f t="shared" si="746"/>
        <v>0</v>
      </c>
      <c r="CW317" s="10" t="b">
        <f t="shared" si="746"/>
        <v>0</v>
      </c>
      <c r="CX317" s="10" t="b">
        <f t="shared" si="746"/>
        <v>0</v>
      </c>
      <c r="CY317" s="10" t="b">
        <f t="shared" si="746"/>
        <v>0</v>
      </c>
      <c r="CZ317" s="10" t="b">
        <f t="shared" si="746"/>
        <v>0</v>
      </c>
      <c r="DA317" s="10" t="b">
        <f t="shared" si="746"/>
        <v>0</v>
      </c>
      <c r="DB317" s="10" t="b">
        <f t="shared" si="746"/>
        <v>0</v>
      </c>
      <c r="DC317" s="10" t="b">
        <f t="shared" si="746"/>
        <v>0</v>
      </c>
      <c r="DD317" s="10" t="b">
        <f t="shared" si="746"/>
        <v>0</v>
      </c>
      <c r="DE317" s="10" t="b">
        <f t="shared" si="746"/>
        <v>0</v>
      </c>
      <c r="DF317" s="10" t="b">
        <f t="shared" si="746"/>
        <v>0</v>
      </c>
      <c r="DG317" s="10" t="b">
        <f t="shared" si="746"/>
        <v>0</v>
      </c>
      <c r="DH317" s="10" t="b">
        <f t="shared" si="746"/>
        <v>0</v>
      </c>
      <c r="DI317" s="10" t="b">
        <f t="shared" si="746"/>
        <v>0</v>
      </c>
      <c r="DJ317" s="10" t="b">
        <f t="shared" si="746"/>
        <v>0</v>
      </c>
      <c r="DK317" s="10" t="b">
        <f t="shared" si="746"/>
        <v>0</v>
      </c>
      <c r="DL317" s="10" t="b">
        <f t="shared" si="746"/>
        <v>0</v>
      </c>
      <c r="DM317" s="10" t="b">
        <f t="shared" si="746"/>
        <v>0</v>
      </c>
      <c r="DN317" s="10" t="b">
        <f t="shared" si="746"/>
        <v>0</v>
      </c>
      <c r="DR317" s="10" t="b">
        <f t="shared" ref="DR317:EL317" si="747">IF(AND(DR$216&gt;MIN($AY139:$AY140), DR$216&lt;MAX($AY139:$AY140)),IF((($AX140-$AX139)/($AY140-$AY139)*(DR$216-$AY139)+$AX139)&lt;DR$215,TRUE,FALSE))</f>
        <v>0</v>
      </c>
      <c r="DS317" s="10" t="b">
        <f t="shared" si="747"/>
        <v>0</v>
      </c>
      <c r="DT317" s="10" t="b">
        <f t="shared" si="747"/>
        <v>0</v>
      </c>
      <c r="DU317" s="10" t="b">
        <f t="shared" si="747"/>
        <v>0</v>
      </c>
      <c r="DV317" s="10" t="b">
        <f t="shared" si="747"/>
        <v>0</v>
      </c>
      <c r="DW317" s="10" t="b">
        <f t="shared" si="747"/>
        <v>0</v>
      </c>
      <c r="DX317" s="10" t="b">
        <f t="shared" si="747"/>
        <v>0</v>
      </c>
      <c r="DY317" s="10" t="b">
        <f t="shared" si="747"/>
        <v>0</v>
      </c>
      <c r="DZ317" s="10" t="b">
        <f t="shared" si="747"/>
        <v>0</v>
      </c>
      <c r="EA317" s="10" t="b">
        <f t="shared" si="747"/>
        <v>0</v>
      </c>
      <c r="EB317" s="10" t="b">
        <f t="shared" si="747"/>
        <v>0</v>
      </c>
      <c r="EC317" s="10" t="b">
        <f t="shared" si="747"/>
        <v>0</v>
      </c>
      <c r="ED317" s="10" t="b">
        <f t="shared" si="747"/>
        <v>0</v>
      </c>
      <c r="EE317" s="10" t="b">
        <f t="shared" si="747"/>
        <v>0</v>
      </c>
      <c r="EF317" s="10" t="b">
        <f t="shared" si="747"/>
        <v>0</v>
      </c>
      <c r="EG317" s="10" t="b">
        <f t="shared" si="747"/>
        <v>0</v>
      </c>
      <c r="EH317" s="10" t="b">
        <f t="shared" si="747"/>
        <v>0</v>
      </c>
      <c r="EI317" s="10" t="b">
        <f t="shared" si="747"/>
        <v>0</v>
      </c>
      <c r="EJ317" s="10" t="b">
        <f t="shared" si="747"/>
        <v>0</v>
      </c>
      <c r="EK317" s="10" t="b">
        <f t="shared" si="747"/>
        <v>0</v>
      </c>
      <c r="EL317" s="10" t="b">
        <f t="shared" si="747"/>
        <v>0</v>
      </c>
      <c r="EM317" s="10" t="b">
        <f t="shared" si="701"/>
        <v>0</v>
      </c>
      <c r="EN317" s="10" t="b">
        <f t="shared" si="701"/>
        <v>0</v>
      </c>
      <c r="EO317" s="10" t="b">
        <f t="shared" si="701"/>
        <v>0</v>
      </c>
      <c r="EP317" s="10" t="b">
        <f t="shared" si="701"/>
        <v>0</v>
      </c>
      <c r="EQ317" s="10" t="b">
        <f t="shared" si="701"/>
        <v>0</v>
      </c>
    </row>
    <row r="318" spans="2:147" hidden="1" x14ac:dyDescent="0.3">
      <c r="B318" s="49"/>
      <c r="C318" s="49"/>
      <c r="D318" s="49"/>
      <c r="E318" s="49"/>
      <c r="F318" s="49"/>
      <c r="G318" s="49"/>
      <c r="H318" s="49"/>
      <c r="I318" s="49"/>
      <c r="J318" s="1">
        <v>101</v>
      </c>
      <c r="K318" s="10" t="b">
        <f t="shared" si="732"/>
        <v>0</v>
      </c>
      <c r="L318" s="10" t="b">
        <f t="shared" ref="L318:Y318" si="748">IF($AT140&gt;L$215,IF($AU140&lt;L$216,IF($AU141&gt;L$216,TRUE,FALSE),IF($AU141&lt;L$216,TRUE,FALSE)),FALSE)</f>
        <v>0</v>
      </c>
      <c r="M318" s="10" t="b">
        <f t="shared" si="748"/>
        <v>0</v>
      </c>
      <c r="N318" s="10" t="b">
        <f t="shared" si="748"/>
        <v>0</v>
      </c>
      <c r="O318" s="10" t="b">
        <f t="shared" si="748"/>
        <v>0</v>
      </c>
      <c r="P318" s="10" t="b">
        <f t="shared" si="748"/>
        <v>0</v>
      </c>
      <c r="Q318" s="10" t="b">
        <f t="shared" si="748"/>
        <v>0</v>
      </c>
      <c r="R318" s="10" t="b">
        <f t="shared" si="748"/>
        <v>0</v>
      </c>
      <c r="S318" s="10" t="b">
        <f t="shared" si="748"/>
        <v>0</v>
      </c>
      <c r="T318" s="10" t="b">
        <f t="shared" si="748"/>
        <v>0</v>
      </c>
      <c r="U318" s="10" t="b">
        <f t="shared" si="748"/>
        <v>0</v>
      </c>
      <c r="V318" s="10" t="b">
        <f t="shared" si="748"/>
        <v>0</v>
      </c>
      <c r="W318" s="10" t="b">
        <f t="shared" si="748"/>
        <v>0</v>
      </c>
      <c r="X318" s="10" t="b">
        <f t="shared" si="748"/>
        <v>0</v>
      </c>
      <c r="Y318" s="10" t="b">
        <f t="shared" si="748"/>
        <v>0</v>
      </c>
      <c r="Z318" s="10" t="b">
        <f t="shared" ref="Z318:BE318" si="749">IF(AND(Z$216&gt;MIN($AU140:$AU141), Z$216&lt;MAX($AU140:$AU141)),IF((($AT141-$AT140)/($AU141-$AU140)*(Z$216-$AU140)+$AT140)&lt;Z$215,TRUE,FALSE))</f>
        <v>0</v>
      </c>
      <c r="AA318" s="10" t="b">
        <f t="shared" si="749"/>
        <v>0</v>
      </c>
      <c r="AB318" s="10" t="b">
        <f t="shared" si="749"/>
        <v>0</v>
      </c>
      <c r="AC318" s="10" t="b">
        <f t="shared" si="749"/>
        <v>0</v>
      </c>
      <c r="AD318" s="10" t="b">
        <f t="shared" si="749"/>
        <v>0</v>
      </c>
      <c r="AE318" s="10" t="b">
        <f t="shared" si="749"/>
        <v>0</v>
      </c>
      <c r="AF318" s="10" t="b">
        <f t="shared" si="749"/>
        <v>0</v>
      </c>
      <c r="AG318" s="10" t="b">
        <f t="shared" si="749"/>
        <v>0</v>
      </c>
      <c r="AH318" s="10" t="b">
        <f t="shared" si="749"/>
        <v>0</v>
      </c>
      <c r="AI318" s="10" t="b">
        <f t="shared" si="749"/>
        <v>0</v>
      </c>
      <c r="AJ318" s="10" t="b">
        <f t="shared" si="749"/>
        <v>0</v>
      </c>
      <c r="AK318" s="10" t="b">
        <f t="shared" si="749"/>
        <v>0</v>
      </c>
      <c r="AL318" s="10" t="b">
        <f t="shared" si="749"/>
        <v>0</v>
      </c>
      <c r="AM318" s="10" t="b">
        <f t="shared" si="749"/>
        <v>0</v>
      </c>
      <c r="AN318" s="10" t="b">
        <f t="shared" si="749"/>
        <v>0</v>
      </c>
      <c r="AO318" s="10" t="b">
        <f t="shared" si="749"/>
        <v>0</v>
      </c>
      <c r="AP318" s="10" t="b">
        <f t="shared" si="749"/>
        <v>0</v>
      </c>
      <c r="AQ318" s="10" t="b">
        <f t="shared" si="749"/>
        <v>0</v>
      </c>
      <c r="AR318" s="10" t="b">
        <f t="shared" si="749"/>
        <v>0</v>
      </c>
      <c r="AS318" s="10" t="b">
        <f t="shared" si="749"/>
        <v>0</v>
      </c>
      <c r="AT318" s="10" t="b">
        <f t="shared" si="749"/>
        <v>0</v>
      </c>
      <c r="AU318" s="10" t="b">
        <f t="shared" si="749"/>
        <v>0</v>
      </c>
      <c r="AV318" s="10" t="b">
        <f t="shared" si="749"/>
        <v>0</v>
      </c>
      <c r="AW318" s="10" t="b">
        <f t="shared" si="749"/>
        <v>0</v>
      </c>
      <c r="AX318" s="10" t="b">
        <f t="shared" si="749"/>
        <v>0</v>
      </c>
      <c r="AY318" s="10" t="b">
        <f t="shared" si="749"/>
        <v>0</v>
      </c>
      <c r="AZ318" s="10" t="b">
        <f t="shared" si="749"/>
        <v>0</v>
      </c>
      <c r="BA318" s="10" t="b">
        <f t="shared" si="749"/>
        <v>0</v>
      </c>
      <c r="BB318" s="10" t="b">
        <f t="shared" si="749"/>
        <v>0</v>
      </c>
      <c r="BC318" s="10" t="b">
        <f t="shared" si="749"/>
        <v>0</v>
      </c>
      <c r="BD318" s="10" t="b">
        <f t="shared" si="749"/>
        <v>0</v>
      </c>
      <c r="BE318" s="10" t="b">
        <f t="shared" si="749"/>
        <v>0</v>
      </c>
      <c r="BF318" s="10" t="b">
        <f t="shared" ref="BF318:CH318" si="750">IF(AND(BF$216&gt;MIN($AU140:$AU141), BF$216&lt;MAX($AU140:$AU141)),IF((($AT141-$AT140)/($AU141-$AU140)*(BF$216-$AU140)+$AT140)&lt;BF$215,TRUE,FALSE))</f>
        <v>0</v>
      </c>
      <c r="BG318" s="10" t="b">
        <f t="shared" si="750"/>
        <v>0</v>
      </c>
      <c r="BH318" s="10" t="b">
        <f t="shared" si="750"/>
        <v>0</v>
      </c>
      <c r="BI318" s="10" t="b">
        <f t="shared" si="750"/>
        <v>0</v>
      </c>
      <c r="BJ318" s="10" t="b">
        <f t="shared" si="750"/>
        <v>0</v>
      </c>
      <c r="BK318" s="10" t="b">
        <f t="shared" si="750"/>
        <v>0</v>
      </c>
      <c r="BL318" s="10" t="b">
        <f t="shared" si="750"/>
        <v>0</v>
      </c>
      <c r="BM318" s="10" t="b">
        <f t="shared" si="750"/>
        <v>0</v>
      </c>
      <c r="BN318" s="10" t="b">
        <f t="shared" si="750"/>
        <v>0</v>
      </c>
      <c r="BO318" s="10" t="b">
        <f t="shared" si="750"/>
        <v>0</v>
      </c>
      <c r="BP318" s="10" t="b">
        <f t="shared" si="750"/>
        <v>0</v>
      </c>
      <c r="BQ318" s="10" t="b">
        <f t="shared" si="750"/>
        <v>0</v>
      </c>
      <c r="BR318" s="10" t="b">
        <f t="shared" si="750"/>
        <v>0</v>
      </c>
      <c r="BS318" s="10" t="b">
        <f t="shared" si="750"/>
        <v>0</v>
      </c>
      <c r="BT318" s="10" t="b">
        <f t="shared" si="750"/>
        <v>0</v>
      </c>
      <c r="BU318" s="10" t="b">
        <f t="shared" si="750"/>
        <v>0</v>
      </c>
      <c r="BV318" s="10" t="b">
        <f t="shared" si="750"/>
        <v>0</v>
      </c>
      <c r="BW318" s="10" t="b">
        <f t="shared" si="750"/>
        <v>0</v>
      </c>
      <c r="BX318" s="10" t="b">
        <f t="shared" si="750"/>
        <v>0</v>
      </c>
      <c r="BY318" s="10" t="b">
        <f t="shared" si="750"/>
        <v>0</v>
      </c>
      <c r="BZ318" s="10" t="b">
        <f t="shared" si="750"/>
        <v>0</v>
      </c>
      <c r="CA318" s="10" t="b">
        <f t="shared" si="750"/>
        <v>0</v>
      </c>
      <c r="CB318" s="10" t="b">
        <f t="shared" si="750"/>
        <v>0</v>
      </c>
      <c r="CC318" s="10" t="b">
        <f t="shared" si="750"/>
        <v>0</v>
      </c>
      <c r="CD318" s="10" t="b">
        <f t="shared" si="750"/>
        <v>0</v>
      </c>
      <c r="CE318" s="10" t="b">
        <f t="shared" si="750"/>
        <v>0</v>
      </c>
      <c r="CF318" s="10" t="b">
        <f t="shared" si="750"/>
        <v>0</v>
      </c>
      <c r="CG318" s="10" t="b">
        <f t="shared" si="750"/>
        <v>0</v>
      </c>
      <c r="CH318" s="10" t="b">
        <f t="shared" si="750"/>
        <v>0</v>
      </c>
      <c r="CL318" s="10" t="b">
        <f t="shared" ref="CL318:DN318" si="751">IF(AND(CL$216&gt;MIN($AU140:$AU141), CL$216&lt;MAX($AU140:$AU141)),IF((($AT141-$AT140)/($AU141-$AU140)*(CL$216-$AU140)+$AT140)&lt;CL$215,TRUE,FALSE))</f>
        <v>0</v>
      </c>
      <c r="CM318" s="10" t="b">
        <f t="shared" si="751"/>
        <v>0</v>
      </c>
      <c r="CN318" s="10" t="b">
        <f t="shared" si="751"/>
        <v>0</v>
      </c>
      <c r="CO318" s="10" t="b">
        <f t="shared" si="751"/>
        <v>0</v>
      </c>
      <c r="CP318" s="10" t="b">
        <f t="shared" si="751"/>
        <v>0</v>
      </c>
      <c r="CQ318" s="10" t="b">
        <f t="shared" si="751"/>
        <v>0</v>
      </c>
      <c r="CR318" s="10" t="b">
        <f t="shared" si="751"/>
        <v>0</v>
      </c>
      <c r="CS318" s="10" t="b">
        <f t="shared" si="751"/>
        <v>0</v>
      </c>
      <c r="CT318" s="10" t="b">
        <f t="shared" si="751"/>
        <v>0</v>
      </c>
      <c r="CU318" s="10" t="b">
        <f t="shared" si="751"/>
        <v>0</v>
      </c>
      <c r="CV318" s="10" t="b">
        <f t="shared" si="751"/>
        <v>0</v>
      </c>
      <c r="CW318" s="10" t="b">
        <f t="shared" si="751"/>
        <v>0</v>
      </c>
      <c r="CX318" s="10" t="b">
        <f t="shared" si="751"/>
        <v>0</v>
      </c>
      <c r="CY318" s="10" t="b">
        <f t="shared" si="751"/>
        <v>0</v>
      </c>
      <c r="CZ318" s="10" t="b">
        <f t="shared" si="751"/>
        <v>0</v>
      </c>
      <c r="DA318" s="10" t="b">
        <f t="shared" si="751"/>
        <v>0</v>
      </c>
      <c r="DB318" s="10" t="b">
        <f t="shared" si="751"/>
        <v>0</v>
      </c>
      <c r="DC318" s="10" t="b">
        <f t="shared" si="751"/>
        <v>0</v>
      </c>
      <c r="DD318" s="10" t="b">
        <f t="shared" si="751"/>
        <v>0</v>
      </c>
      <c r="DE318" s="10" t="b">
        <f t="shared" si="751"/>
        <v>0</v>
      </c>
      <c r="DF318" s="10" t="b">
        <f t="shared" si="751"/>
        <v>0</v>
      </c>
      <c r="DG318" s="10" t="b">
        <f t="shared" si="751"/>
        <v>0</v>
      </c>
      <c r="DH318" s="10" t="b">
        <f t="shared" si="751"/>
        <v>0</v>
      </c>
      <c r="DI318" s="10" t="b">
        <f t="shared" si="751"/>
        <v>0</v>
      </c>
      <c r="DJ318" s="10" t="b">
        <f t="shared" si="751"/>
        <v>0</v>
      </c>
      <c r="DK318" s="10" t="b">
        <f t="shared" si="751"/>
        <v>0</v>
      </c>
      <c r="DL318" s="10" t="b">
        <f t="shared" si="751"/>
        <v>0</v>
      </c>
      <c r="DM318" s="10" t="b">
        <f t="shared" si="751"/>
        <v>0</v>
      </c>
      <c r="DN318" s="10" t="b">
        <f t="shared" si="751"/>
        <v>0</v>
      </c>
      <c r="DR318" s="10" t="b">
        <f t="shared" ref="DR318:EL318" si="752">IF(AND(DR$216&gt;MIN($AY140:$AY141), DR$216&lt;MAX($AY140:$AY141)),IF((($AX141-$AX140)/($AY141-$AY140)*(DR$216-$AY140)+$AX140)&lt;DR$215,TRUE,FALSE))</f>
        <v>0</v>
      </c>
      <c r="DS318" s="10" t="b">
        <f t="shared" si="752"/>
        <v>0</v>
      </c>
      <c r="DT318" s="10" t="b">
        <f t="shared" si="752"/>
        <v>0</v>
      </c>
      <c r="DU318" s="10" t="b">
        <f t="shared" si="752"/>
        <v>0</v>
      </c>
      <c r="DV318" s="10" t="b">
        <f t="shared" si="752"/>
        <v>0</v>
      </c>
      <c r="DW318" s="10" t="b">
        <f t="shared" si="752"/>
        <v>0</v>
      </c>
      <c r="DX318" s="10" t="b">
        <f t="shared" si="752"/>
        <v>0</v>
      </c>
      <c r="DY318" s="10" t="b">
        <f t="shared" si="752"/>
        <v>0</v>
      </c>
      <c r="DZ318" s="10" t="b">
        <f t="shared" si="752"/>
        <v>0</v>
      </c>
      <c r="EA318" s="10" t="b">
        <f t="shared" si="752"/>
        <v>0</v>
      </c>
      <c r="EB318" s="10" t="b">
        <f t="shared" si="752"/>
        <v>0</v>
      </c>
      <c r="EC318" s="10" t="b">
        <f t="shared" si="752"/>
        <v>0</v>
      </c>
      <c r="ED318" s="10" t="b">
        <f t="shared" si="752"/>
        <v>0</v>
      </c>
      <c r="EE318" s="10" t="b">
        <f t="shared" si="752"/>
        <v>0</v>
      </c>
      <c r="EF318" s="10" t="b">
        <f t="shared" si="752"/>
        <v>0</v>
      </c>
      <c r="EG318" s="10" t="b">
        <f t="shared" si="752"/>
        <v>0</v>
      </c>
      <c r="EH318" s="10" t="b">
        <f t="shared" si="752"/>
        <v>0</v>
      </c>
      <c r="EI318" s="10" t="b">
        <f t="shared" si="752"/>
        <v>0</v>
      </c>
      <c r="EJ318" s="10" t="b">
        <f t="shared" si="752"/>
        <v>0</v>
      </c>
      <c r="EK318" s="10" t="b">
        <f t="shared" si="752"/>
        <v>0</v>
      </c>
      <c r="EL318" s="10" t="b">
        <f t="shared" si="752"/>
        <v>0</v>
      </c>
      <c r="EM318" s="10" t="b">
        <f t="shared" ref="EM318:EQ327" si="753">IF(AND(EM$216&gt;MIN($AW140:$AW141), EM$216&lt;MAX($AW140:$AW141)),IF((($AV141-$AV140)/($AW141-$AW140)*(EM$216-$AW140)+$AV140)&lt;EM$215,TRUE,FALSE))</f>
        <v>0</v>
      </c>
      <c r="EN318" s="10" t="b">
        <f t="shared" si="753"/>
        <v>0</v>
      </c>
      <c r="EO318" s="10" t="b">
        <f t="shared" si="753"/>
        <v>0</v>
      </c>
      <c r="EP318" s="10" t="b">
        <f t="shared" si="753"/>
        <v>0</v>
      </c>
      <c r="EQ318" s="10" t="b">
        <f t="shared" si="753"/>
        <v>0</v>
      </c>
    </row>
    <row r="319" spans="2:147" hidden="1" x14ac:dyDescent="0.3">
      <c r="B319" s="49"/>
      <c r="C319" s="49"/>
      <c r="D319" s="49"/>
      <c r="E319" s="49"/>
      <c r="F319" s="49"/>
      <c r="G319" s="49"/>
      <c r="H319" s="49"/>
      <c r="I319" s="49"/>
      <c r="J319" s="1">
        <v>102</v>
      </c>
      <c r="K319" s="10" t="b">
        <f t="shared" si="732"/>
        <v>0</v>
      </c>
      <c r="L319" s="10" t="b">
        <f t="shared" ref="L319:Y319" si="754">IF($AT141&gt;L$215,IF($AU141&lt;L$216,IF($AU142&gt;L$216,TRUE,FALSE),IF($AU142&lt;L$216,TRUE,FALSE)),FALSE)</f>
        <v>0</v>
      </c>
      <c r="M319" s="10" t="b">
        <f t="shared" si="754"/>
        <v>0</v>
      </c>
      <c r="N319" s="10" t="b">
        <f t="shared" si="754"/>
        <v>0</v>
      </c>
      <c r="O319" s="10" t="b">
        <f t="shared" si="754"/>
        <v>0</v>
      </c>
      <c r="P319" s="10" t="b">
        <f t="shared" si="754"/>
        <v>0</v>
      </c>
      <c r="Q319" s="10" t="b">
        <f t="shared" si="754"/>
        <v>0</v>
      </c>
      <c r="R319" s="10" t="b">
        <f t="shared" si="754"/>
        <v>0</v>
      </c>
      <c r="S319" s="10" t="b">
        <f t="shared" si="754"/>
        <v>0</v>
      </c>
      <c r="T319" s="10" t="b">
        <f t="shared" si="754"/>
        <v>0</v>
      </c>
      <c r="U319" s="10" t="b">
        <f t="shared" si="754"/>
        <v>0</v>
      </c>
      <c r="V319" s="10" t="b">
        <f t="shared" si="754"/>
        <v>0</v>
      </c>
      <c r="W319" s="10" t="b">
        <f t="shared" si="754"/>
        <v>0</v>
      </c>
      <c r="X319" s="10" t="b">
        <f t="shared" si="754"/>
        <v>0</v>
      </c>
      <c r="Y319" s="10" t="b">
        <f t="shared" si="754"/>
        <v>0</v>
      </c>
      <c r="Z319" s="10" t="b">
        <f t="shared" ref="Z319:BE319" si="755">IF(AND(Z$216&gt;MIN($AU141:$AU142), Z$216&lt;MAX($AU141:$AU142)),IF((($AT142-$AT141)/($AU142-$AU141)*(Z$216-$AU141)+$AT141)&lt;Z$215,TRUE,FALSE))</f>
        <v>0</v>
      </c>
      <c r="AA319" s="10" t="b">
        <f t="shared" si="755"/>
        <v>0</v>
      </c>
      <c r="AB319" s="10" t="b">
        <f t="shared" si="755"/>
        <v>0</v>
      </c>
      <c r="AC319" s="10" t="b">
        <f t="shared" si="755"/>
        <v>0</v>
      </c>
      <c r="AD319" s="10" t="b">
        <f t="shared" si="755"/>
        <v>0</v>
      </c>
      <c r="AE319" s="10" t="b">
        <f t="shared" si="755"/>
        <v>0</v>
      </c>
      <c r="AF319" s="10" t="b">
        <f t="shared" si="755"/>
        <v>0</v>
      </c>
      <c r="AG319" s="10" t="b">
        <f t="shared" si="755"/>
        <v>0</v>
      </c>
      <c r="AH319" s="10" t="b">
        <f t="shared" si="755"/>
        <v>0</v>
      </c>
      <c r="AI319" s="10" t="b">
        <f t="shared" si="755"/>
        <v>0</v>
      </c>
      <c r="AJ319" s="10" t="b">
        <f t="shared" si="755"/>
        <v>0</v>
      </c>
      <c r="AK319" s="10" t="b">
        <f t="shared" si="755"/>
        <v>0</v>
      </c>
      <c r="AL319" s="10" t="b">
        <f t="shared" si="755"/>
        <v>0</v>
      </c>
      <c r="AM319" s="10" t="b">
        <f t="shared" si="755"/>
        <v>0</v>
      </c>
      <c r="AN319" s="10" t="b">
        <f t="shared" si="755"/>
        <v>0</v>
      </c>
      <c r="AO319" s="10" t="b">
        <f t="shared" si="755"/>
        <v>0</v>
      </c>
      <c r="AP319" s="10" t="b">
        <f t="shared" si="755"/>
        <v>0</v>
      </c>
      <c r="AQ319" s="10" t="b">
        <f t="shared" si="755"/>
        <v>0</v>
      </c>
      <c r="AR319" s="10" t="b">
        <f t="shared" si="755"/>
        <v>0</v>
      </c>
      <c r="AS319" s="10" t="b">
        <f t="shared" si="755"/>
        <v>0</v>
      </c>
      <c r="AT319" s="10" t="b">
        <f t="shared" si="755"/>
        <v>0</v>
      </c>
      <c r="AU319" s="10" t="b">
        <f t="shared" si="755"/>
        <v>0</v>
      </c>
      <c r="AV319" s="10" t="b">
        <f t="shared" si="755"/>
        <v>0</v>
      </c>
      <c r="AW319" s="10" t="b">
        <f t="shared" si="755"/>
        <v>0</v>
      </c>
      <c r="AX319" s="10" t="b">
        <f t="shared" si="755"/>
        <v>0</v>
      </c>
      <c r="AY319" s="10" t="b">
        <f t="shared" si="755"/>
        <v>0</v>
      </c>
      <c r="AZ319" s="10" t="b">
        <f t="shared" si="755"/>
        <v>0</v>
      </c>
      <c r="BA319" s="10" t="b">
        <f t="shared" si="755"/>
        <v>0</v>
      </c>
      <c r="BB319" s="10" t="b">
        <f t="shared" si="755"/>
        <v>0</v>
      </c>
      <c r="BC319" s="10" t="b">
        <f t="shared" si="755"/>
        <v>0</v>
      </c>
      <c r="BD319" s="10" t="b">
        <f t="shared" si="755"/>
        <v>0</v>
      </c>
      <c r="BE319" s="10" t="b">
        <f t="shared" si="755"/>
        <v>0</v>
      </c>
      <c r="BF319" s="10" t="b">
        <f t="shared" ref="BF319:CH319" si="756">IF(AND(BF$216&gt;MIN($AU141:$AU142), BF$216&lt;MAX($AU141:$AU142)),IF((($AT142-$AT141)/($AU142-$AU141)*(BF$216-$AU141)+$AT141)&lt;BF$215,TRUE,FALSE))</f>
        <v>0</v>
      </c>
      <c r="BG319" s="10" t="b">
        <f t="shared" si="756"/>
        <v>0</v>
      </c>
      <c r="BH319" s="10" t="b">
        <f t="shared" si="756"/>
        <v>0</v>
      </c>
      <c r="BI319" s="10" t="b">
        <f t="shared" si="756"/>
        <v>0</v>
      </c>
      <c r="BJ319" s="10" t="b">
        <f t="shared" si="756"/>
        <v>0</v>
      </c>
      <c r="BK319" s="10" t="b">
        <f t="shared" si="756"/>
        <v>0</v>
      </c>
      <c r="BL319" s="10" t="b">
        <f t="shared" si="756"/>
        <v>0</v>
      </c>
      <c r="BM319" s="10" t="b">
        <f t="shared" si="756"/>
        <v>0</v>
      </c>
      <c r="BN319" s="10" t="b">
        <f t="shared" si="756"/>
        <v>0</v>
      </c>
      <c r="BO319" s="10" t="b">
        <f t="shared" si="756"/>
        <v>0</v>
      </c>
      <c r="BP319" s="10" t="b">
        <f t="shared" si="756"/>
        <v>0</v>
      </c>
      <c r="BQ319" s="10" t="b">
        <f t="shared" si="756"/>
        <v>0</v>
      </c>
      <c r="BR319" s="10" t="b">
        <f t="shared" si="756"/>
        <v>0</v>
      </c>
      <c r="BS319" s="10" t="b">
        <f t="shared" si="756"/>
        <v>0</v>
      </c>
      <c r="BT319" s="10" t="b">
        <f t="shared" si="756"/>
        <v>0</v>
      </c>
      <c r="BU319" s="10" t="b">
        <f t="shared" si="756"/>
        <v>0</v>
      </c>
      <c r="BV319" s="10" t="b">
        <f t="shared" si="756"/>
        <v>0</v>
      </c>
      <c r="BW319" s="10" t="b">
        <f t="shared" si="756"/>
        <v>0</v>
      </c>
      <c r="BX319" s="10" t="b">
        <f t="shared" si="756"/>
        <v>0</v>
      </c>
      <c r="BY319" s="10" t="b">
        <f t="shared" si="756"/>
        <v>0</v>
      </c>
      <c r="BZ319" s="10" t="b">
        <f t="shared" si="756"/>
        <v>0</v>
      </c>
      <c r="CA319" s="10" t="b">
        <f t="shared" si="756"/>
        <v>0</v>
      </c>
      <c r="CB319" s="10" t="b">
        <f t="shared" si="756"/>
        <v>0</v>
      </c>
      <c r="CC319" s="10" t="b">
        <f t="shared" si="756"/>
        <v>0</v>
      </c>
      <c r="CD319" s="10" t="b">
        <f t="shared" si="756"/>
        <v>0</v>
      </c>
      <c r="CE319" s="10" t="b">
        <f t="shared" si="756"/>
        <v>0</v>
      </c>
      <c r="CF319" s="10" t="b">
        <f t="shared" si="756"/>
        <v>0</v>
      </c>
      <c r="CG319" s="10" t="b">
        <f t="shared" si="756"/>
        <v>0</v>
      </c>
      <c r="CH319" s="10" t="b">
        <f t="shared" si="756"/>
        <v>0</v>
      </c>
      <c r="CL319" s="10" t="b">
        <f t="shared" ref="CL319:DN319" si="757">IF(AND(CL$216&gt;MIN($AU141:$AU142), CL$216&lt;MAX($AU141:$AU142)),IF((($AT142-$AT141)/($AU142-$AU141)*(CL$216-$AU141)+$AT141)&lt;CL$215,TRUE,FALSE))</f>
        <v>0</v>
      </c>
      <c r="CM319" s="10" t="b">
        <f t="shared" si="757"/>
        <v>0</v>
      </c>
      <c r="CN319" s="10" t="b">
        <f t="shared" si="757"/>
        <v>0</v>
      </c>
      <c r="CO319" s="10" t="b">
        <f t="shared" si="757"/>
        <v>0</v>
      </c>
      <c r="CP319" s="10" t="b">
        <f t="shared" si="757"/>
        <v>0</v>
      </c>
      <c r="CQ319" s="10" t="b">
        <f t="shared" si="757"/>
        <v>0</v>
      </c>
      <c r="CR319" s="10" t="b">
        <f t="shared" si="757"/>
        <v>0</v>
      </c>
      <c r="CS319" s="10" t="b">
        <f t="shared" si="757"/>
        <v>0</v>
      </c>
      <c r="CT319" s="10" t="b">
        <f t="shared" si="757"/>
        <v>0</v>
      </c>
      <c r="CU319" s="10" t="b">
        <f t="shared" si="757"/>
        <v>0</v>
      </c>
      <c r="CV319" s="10" t="b">
        <f t="shared" si="757"/>
        <v>0</v>
      </c>
      <c r="CW319" s="10" t="b">
        <f t="shared" si="757"/>
        <v>0</v>
      </c>
      <c r="CX319" s="10" t="b">
        <f t="shared" si="757"/>
        <v>0</v>
      </c>
      <c r="CY319" s="10" t="b">
        <f t="shared" si="757"/>
        <v>0</v>
      </c>
      <c r="CZ319" s="10" t="b">
        <f t="shared" si="757"/>
        <v>0</v>
      </c>
      <c r="DA319" s="10" t="b">
        <f t="shared" si="757"/>
        <v>0</v>
      </c>
      <c r="DB319" s="10" t="b">
        <f t="shared" si="757"/>
        <v>0</v>
      </c>
      <c r="DC319" s="10" t="b">
        <f t="shared" si="757"/>
        <v>0</v>
      </c>
      <c r="DD319" s="10" t="b">
        <f t="shared" si="757"/>
        <v>0</v>
      </c>
      <c r="DE319" s="10" t="b">
        <f t="shared" si="757"/>
        <v>0</v>
      </c>
      <c r="DF319" s="10" t="b">
        <f t="shared" si="757"/>
        <v>0</v>
      </c>
      <c r="DG319" s="10" t="b">
        <f t="shared" si="757"/>
        <v>0</v>
      </c>
      <c r="DH319" s="10" t="b">
        <f t="shared" si="757"/>
        <v>0</v>
      </c>
      <c r="DI319" s="10" t="b">
        <f t="shared" si="757"/>
        <v>0</v>
      </c>
      <c r="DJ319" s="10" t="b">
        <f t="shared" si="757"/>
        <v>0</v>
      </c>
      <c r="DK319" s="10" t="b">
        <f t="shared" si="757"/>
        <v>0</v>
      </c>
      <c r="DL319" s="10" t="b">
        <f t="shared" si="757"/>
        <v>0</v>
      </c>
      <c r="DM319" s="10" t="b">
        <f t="shared" si="757"/>
        <v>0</v>
      </c>
      <c r="DN319" s="10" t="b">
        <f t="shared" si="757"/>
        <v>0</v>
      </c>
      <c r="DR319" s="10" t="b">
        <f t="shared" ref="DR319:EL319" si="758">IF(AND(DR$216&gt;MIN($AY141:$AY142), DR$216&lt;MAX($AY141:$AY142)),IF((($AX142-$AX141)/($AY142-$AY141)*(DR$216-$AY141)+$AX141)&lt;DR$215,TRUE,FALSE))</f>
        <v>0</v>
      </c>
      <c r="DS319" s="10" t="b">
        <f t="shared" si="758"/>
        <v>0</v>
      </c>
      <c r="DT319" s="10" t="b">
        <f t="shared" si="758"/>
        <v>0</v>
      </c>
      <c r="DU319" s="10" t="b">
        <f t="shared" si="758"/>
        <v>0</v>
      </c>
      <c r="DV319" s="10" t="b">
        <f t="shared" si="758"/>
        <v>0</v>
      </c>
      <c r="DW319" s="10" t="b">
        <f t="shared" si="758"/>
        <v>0</v>
      </c>
      <c r="DX319" s="10" t="b">
        <f t="shared" si="758"/>
        <v>0</v>
      </c>
      <c r="DY319" s="10" t="b">
        <f t="shared" si="758"/>
        <v>0</v>
      </c>
      <c r="DZ319" s="10" t="b">
        <f t="shared" si="758"/>
        <v>0</v>
      </c>
      <c r="EA319" s="10" t="b">
        <f t="shared" si="758"/>
        <v>0</v>
      </c>
      <c r="EB319" s="10" t="b">
        <f t="shared" si="758"/>
        <v>0</v>
      </c>
      <c r="EC319" s="10" t="b">
        <f t="shared" si="758"/>
        <v>0</v>
      </c>
      <c r="ED319" s="10" t="b">
        <f t="shared" si="758"/>
        <v>0</v>
      </c>
      <c r="EE319" s="10" t="b">
        <f t="shared" si="758"/>
        <v>0</v>
      </c>
      <c r="EF319" s="10" t="b">
        <f t="shared" si="758"/>
        <v>0</v>
      </c>
      <c r="EG319" s="10" t="b">
        <f t="shared" si="758"/>
        <v>0</v>
      </c>
      <c r="EH319" s="10" t="b">
        <f t="shared" si="758"/>
        <v>0</v>
      </c>
      <c r="EI319" s="10" t="b">
        <f t="shared" si="758"/>
        <v>0</v>
      </c>
      <c r="EJ319" s="10" t="b">
        <f t="shared" si="758"/>
        <v>0</v>
      </c>
      <c r="EK319" s="10" t="b">
        <f t="shared" si="758"/>
        <v>0</v>
      </c>
      <c r="EL319" s="10" t="b">
        <f t="shared" si="758"/>
        <v>0</v>
      </c>
      <c r="EM319" s="10" t="b">
        <f t="shared" si="753"/>
        <v>0</v>
      </c>
      <c r="EN319" s="10" t="b">
        <f t="shared" si="753"/>
        <v>0</v>
      </c>
      <c r="EO319" s="10" t="b">
        <f t="shared" si="753"/>
        <v>0</v>
      </c>
      <c r="EP319" s="10" t="b">
        <f t="shared" si="753"/>
        <v>0</v>
      </c>
      <c r="EQ319" s="10" t="b">
        <f t="shared" si="753"/>
        <v>0</v>
      </c>
    </row>
    <row r="320" spans="2:147" hidden="1" x14ac:dyDescent="0.3">
      <c r="B320" s="49"/>
      <c r="C320" s="49"/>
      <c r="D320" s="49"/>
      <c r="E320" s="49"/>
      <c r="F320" s="49"/>
      <c r="G320" s="49"/>
      <c r="H320" s="49"/>
      <c r="I320" s="49"/>
      <c r="J320" s="1">
        <v>103</v>
      </c>
      <c r="K320" s="10" t="b">
        <f t="shared" si="732"/>
        <v>0</v>
      </c>
      <c r="L320" s="10" t="b">
        <f t="shared" ref="L320:Y320" si="759">IF($AT142&gt;L$215,IF($AU142&lt;L$216,IF($AU143&gt;L$216,TRUE,FALSE),IF($AU143&lt;L$216,TRUE,FALSE)),FALSE)</f>
        <v>0</v>
      </c>
      <c r="M320" s="10" t="b">
        <f t="shared" si="759"/>
        <v>0</v>
      </c>
      <c r="N320" s="10" t="b">
        <f t="shared" si="759"/>
        <v>0</v>
      </c>
      <c r="O320" s="10" t="b">
        <f t="shared" si="759"/>
        <v>0</v>
      </c>
      <c r="P320" s="10" t="b">
        <f t="shared" si="759"/>
        <v>0</v>
      </c>
      <c r="Q320" s="10" t="b">
        <f t="shared" si="759"/>
        <v>0</v>
      </c>
      <c r="R320" s="10" t="b">
        <f t="shared" si="759"/>
        <v>0</v>
      </c>
      <c r="S320" s="10" t="b">
        <f t="shared" si="759"/>
        <v>0</v>
      </c>
      <c r="T320" s="10" t="b">
        <f t="shared" si="759"/>
        <v>0</v>
      </c>
      <c r="U320" s="10" t="b">
        <f t="shared" si="759"/>
        <v>0</v>
      </c>
      <c r="V320" s="10" t="b">
        <f t="shared" si="759"/>
        <v>0</v>
      </c>
      <c r="W320" s="10" t="b">
        <f t="shared" si="759"/>
        <v>0</v>
      </c>
      <c r="X320" s="10" t="b">
        <f t="shared" si="759"/>
        <v>0</v>
      </c>
      <c r="Y320" s="10" t="b">
        <f t="shared" si="759"/>
        <v>0</v>
      </c>
      <c r="Z320" s="10" t="b">
        <f t="shared" ref="Z320:BE320" si="760">IF(AND(Z$216&gt;MIN($AU142:$AU143), Z$216&lt;MAX($AU142:$AU143)),IF((($AT143-$AT142)/($AU143-$AU142)*(Z$216-$AU142)+$AT142)&lt;Z$215,TRUE,FALSE))</f>
        <v>0</v>
      </c>
      <c r="AA320" s="10" t="b">
        <f t="shared" si="760"/>
        <v>0</v>
      </c>
      <c r="AB320" s="10" t="b">
        <f t="shared" si="760"/>
        <v>0</v>
      </c>
      <c r="AC320" s="10" t="b">
        <f t="shared" si="760"/>
        <v>0</v>
      </c>
      <c r="AD320" s="10" t="b">
        <f t="shared" si="760"/>
        <v>0</v>
      </c>
      <c r="AE320" s="10" t="b">
        <f t="shared" si="760"/>
        <v>0</v>
      </c>
      <c r="AF320" s="10" t="b">
        <f t="shared" si="760"/>
        <v>0</v>
      </c>
      <c r="AG320" s="10" t="b">
        <f t="shared" si="760"/>
        <v>0</v>
      </c>
      <c r="AH320" s="10" t="b">
        <f t="shared" si="760"/>
        <v>0</v>
      </c>
      <c r="AI320" s="10" t="b">
        <f t="shared" si="760"/>
        <v>0</v>
      </c>
      <c r="AJ320" s="10" t="b">
        <f t="shared" si="760"/>
        <v>0</v>
      </c>
      <c r="AK320" s="10" t="b">
        <f t="shared" si="760"/>
        <v>0</v>
      </c>
      <c r="AL320" s="10" t="b">
        <f t="shared" si="760"/>
        <v>0</v>
      </c>
      <c r="AM320" s="10" t="b">
        <f t="shared" si="760"/>
        <v>0</v>
      </c>
      <c r="AN320" s="10" t="b">
        <f t="shared" si="760"/>
        <v>0</v>
      </c>
      <c r="AO320" s="10" t="b">
        <f t="shared" si="760"/>
        <v>0</v>
      </c>
      <c r="AP320" s="10" t="b">
        <f t="shared" si="760"/>
        <v>0</v>
      </c>
      <c r="AQ320" s="10" t="b">
        <f t="shared" si="760"/>
        <v>0</v>
      </c>
      <c r="AR320" s="10" t="b">
        <f t="shared" si="760"/>
        <v>0</v>
      </c>
      <c r="AS320" s="10" t="b">
        <f t="shared" si="760"/>
        <v>0</v>
      </c>
      <c r="AT320" s="10" t="b">
        <f t="shared" si="760"/>
        <v>0</v>
      </c>
      <c r="AU320" s="10" t="b">
        <f t="shared" si="760"/>
        <v>0</v>
      </c>
      <c r="AV320" s="10" t="b">
        <f t="shared" si="760"/>
        <v>0</v>
      </c>
      <c r="AW320" s="10" t="b">
        <f t="shared" si="760"/>
        <v>0</v>
      </c>
      <c r="AX320" s="10" t="b">
        <f t="shared" si="760"/>
        <v>0</v>
      </c>
      <c r="AY320" s="10" t="b">
        <f t="shared" si="760"/>
        <v>0</v>
      </c>
      <c r="AZ320" s="10" t="b">
        <f t="shared" si="760"/>
        <v>0</v>
      </c>
      <c r="BA320" s="10" t="b">
        <f t="shared" si="760"/>
        <v>0</v>
      </c>
      <c r="BB320" s="10" t="b">
        <f t="shared" si="760"/>
        <v>0</v>
      </c>
      <c r="BC320" s="10" t="b">
        <f t="shared" si="760"/>
        <v>0</v>
      </c>
      <c r="BD320" s="10" t="b">
        <f t="shared" si="760"/>
        <v>0</v>
      </c>
      <c r="BE320" s="10" t="b">
        <f t="shared" si="760"/>
        <v>0</v>
      </c>
      <c r="BF320" s="10" t="b">
        <f t="shared" ref="BF320:CH320" si="761">IF(AND(BF$216&gt;MIN($AU142:$AU143), BF$216&lt;MAX($AU142:$AU143)),IF((($AT143-$AT142)/($AU143-$AU142)*(BF$216-$AU142)+$AT142)&lt;BF$215,TRUE,FALSE))</f>
        <v>0</v>
      </c>
      <c r="BG320" s="10" t="b">
        <f t="shared" si="761"/>
        <v>0</v>
      </c>
      <c r="BH320" s="10" t="b">
        <f t="shared" si="761"/>
        <v>0</v>
      </c>
      <c r="BI320" s="10" t="b">
        <f t="shared" si="761"/>
        <v>0</v>
      </c>
      <c r="BJ320" s="10" t="b">
        <f t="shared" si="761"/>
        <v>0</v>
      </c>
      <c r="BK320" s="10" t="b">
        <f t="shared" si="761"/>
        <v>0</v>
      </c>
      <c r="BL320" s="10" t="b">
        <f t="shared" si="761"/>
        <v>0</v>
      </c>
      <c r="BM320" s="10" t="b">
        <f t="shared" si="761"/>
        <v>0</v>
      </c>
      <c r="BN320" s="10" t="b">
        <f t="shared" si="761"/>
        <v>0</v>
      </c>
      <c r="BO320" s="10" t="b">
        <f t="shared" si="761"/>
        <v>0</v>
      </c>
      <c r="BP320" s="10" t="b">
        <f t="shared" si="761"/>
        <v>0</v>
      </c>
      <c r="BQ320" s="10" t="b">
        <f t="shared" si="761"/>
        <v>0</v>
      </c>
      <c r="BR320" s="10" t="b">
        <f t="shared" si="761"/>
        <v>0</v>
      </c>
      <c r="BS320" s="10" t="b">
        <f t="shared" si="761"/>
        <v>0</v>
      </c>
      <c r="BT320" s="10" t="b">
        <f t="shared" si="761"/>
        <v>0</v>
      </c>
      <c r="BU320" s="10" t="b">
        <f t="shared" si="761"/>
        <v>0</v>
      </c>
      <c r="BV320" s="10" t="b">
        <f t="shared" si="761"/>
        <v>0</v>
      </c>
      <c r="BW320" s="10" t="b">
        <f t="shared" si="761"/>
        <v>0</v>
      </c>
      <c r="BX320" s="10" t="b">
        <f t="shared" si="761"/>
        <v>0</v>
      </c>
      <c r="BY320" s="10" t="b">
        <f t="shared" si="761"/>
        <v>0</v>
      </c>
      <c r="BZ320" s="10" t="b">
        <f t="shared" si="761"/>
        <v>0</v>
      </c>
      <c r="CA320" s="10" t="b">
        <f t="shared" si="761"/>
        <v>0</v>
      </c>
      <c r="CB320" s="10" t="b">
        <f t="shared" si="761"/>
        <v>0</v>
      </c>
      <c r="CC320" s="10" t="b">
        <f t="shared" si="761"/>
        <v>0</v>
      </c>
      <c r="CD320" s="10" t="b">
        <f t="shared" si="761"/>
        <v>0</v>
      </c>
      <c r="CE320" s="10" t="b">
        <f t="shared" si="761"/>
        <v>0</v>
      </c>
      <c r="CF320" s="10" t="b">
        <f t="shared" si="761"/>
        <v>0</v>
      </c>
      <c r="CG320" s="10" t="b">
        <f t="shared" si="761"/>
        <v>0</v>
      </c>
      <c r="CH320" s="10" t="b">
        <f t="shared" si="761"/>
        <v>0</v>
      </c>
      <c r="CL320" s="10" t="b">
        <f t="shared" ref="CL320:DN320" si="762">IF(AND(CL$216&gt;MIN($AU142:$AU143), CL$216&lt;MAX($AU142:$AU143)),IF((($AT143-$AT142)/($AU143-$AU142)*(CL$216-$AU142)+$AT142)&lt;CL$215,TRUE,FALSE))</f>
        <v>0</v>
      </c>
      <c r="CM320" s="10" t="b">
        <f t="shared" si="762"/>
        <v>0</v>
      </c>
      <c r="CN320" s="10" t="b">
        <f t="shared" si="762"/>
        <v>0</v>
      </c>
      <c r="CO320" s="10" t="b">
        <f t="shared" si="762"/>
        <v>0</v>
      </c>
      <c r="CP320" s="10" t="b">
        <f t="shared" si="762"/>
        <v>0</v>
      </c>
      <c r="CQ320" s="10" t="b">
        <f t="shared" si="762"/>
        <v>0</v>
      </c>
      <c r="CR320" s="10" t="b">
        <f t="shared" si="762"/>
        <v>0</v>
      </c>
      <c r="CS320" s="10" t="b">
        <f t="shared" si="762"/>
        <v>0</v>
      </c>
      <c r="CT320" s="10" t="b">
        <f t="shared" si="762"/>
        <v>0</v>
      </c>
      <c r="CU320" s="10" t="b">
        <f t="shared" si="762"/>
        <v>0</v>
      </c>
      <c r="CV320" s="10" t="b">
        <f t="shared" si="762"/>
        <v>0</v>
      </c>
      <c r="CW320" s="10" t="b">
        <f t="shared" si="762"/>
        <v>0</v>
      </c>
      <c r="CX320" s="10" t="b">
        <f t="shared" si="762"/>
        <v>0</v>
      </c>
      <c r="CY320" s="10" t="b">
        <f t="shared" si="762"/>
        <v>0</v>
      </c>
      <c r="CZ320" s="10" t="b">
        <f t="shared" si="762"/>
        <v>0</v>
      </c>
      <c r="DA320" s="10" t="b">
        <f t="shared" si="762"/>
        <v>0</v>
      </c>
      <c r="DB320" s="10" t="b">
        <f t="shared" si="762"/>
        <v>0</v>
      </c>
      <c r="DC320" s="10" t="b">
        <f t="shared" si="762"/>
        <v>0</v>
      </c>
      <c r="DD320" s="10" t="b">
        <f t="shared" si="762"/>
        <v>0</v>
      </c>
      <c r="DE320" s="10" t="b">
        <f t="shared" si="762"/>
        <v>0</v>
      </c>
      <c r="DF320" s="10" t="b">
        <f t="shared" si="762"/>
        <v>0</v>
      </c>
      <c r="DG320" s="10" t="b">
        <f t="shared" si="762"/>
        <v>0</v>
      </c>
      <c r="DH320" s="10" t="b">
        <f t="shared" si="762"/>
        <v>0</v>
      </c>
      <c r="DI320" s="10" t="b">
        <f t="shared" si="762"/>
        <v>0</v>
      </c>
      <c r="DJ320" s="10" t="b">
        <f t="shared" si="762"/>
        <v>0</v>
      </c>
      <c r="DK320" s="10" t="b">
        <f t="shared" si="762"/>
        <v>0</v>
      </c>
      <c r="DL320" s="10" t="b">
        <f t="shared" si="762"/>
        <v>0</v>
      </c>
      <c r="DM320" s="10" t="b">
        <f t="shared" si="762"/>
        <v>0</v>
      </c>
      <c r="DN320" s="10" t="b">
        <f t="shared" si="762"/>
        <v>0</v>
      </c>
      <c r="DR320" s="10" t="b">
        <f t="shared" ref="DR320:EL320" si="763">IF(AND(DR$216&gt;MIN($AY142:$AY143), DR$216&lt;MAX($AY142:$AY143)),IF((($AX143-$AX142)/($AY143-$AY142)*(DR$216-$AY142)+$AX142)&lt;DR$215,TRUE,FALSE))</f>
        <v>0</v>
      </c>
      <c r="DS320" s="10" t="b">
        <f t="shared" si="763"/>
        <v>0</v>
      </c>
      <c r="DT320" s="10" t="b">
        <f t="shared" si="763"/>
        <v>0</v>
      </c>
      <c r="DU320" s="10" t="b">
        <f t="shared" si="763"/>
        <v>0</v>
      </c>
      <c r="DV320" s="10" t="b">
        <f t="shared" si="763"/>
        <v>0</v>
      </c>
      <c r="DW320" s="10" t="b">
        <f t="shared" si="763"/>
        <v>0</v>
      </c>
      <c r="DX320" s="10" t="b">
        <f t="shared" si="763"/>
        <v>0</v>
      </c>
      <c r="DY320" s="10" t="b">
        <f t="shared" si="763"/>
        <v>0</v>
      </c>
      <c r="DZ320" s="10" t="b">
        <f t="shared" si="763"/>
        <v>0</v>
      </c>
      <c r="EA320" s="10" t="b">
        <f t="shared" si="763"/>
        <v>0</v>
      </c>
      <c r="EB320" s="10" t="b">
        <f t="shared" si="763"/>
        <v>0</v>
      </c>
      <c r="EC320" s="10" t="b">
        <f t="shared" si="763"/>
        <v>0</v>
      </c>
      <c r="ED320" s="10" t="b">
        <f t="shared" si="763"/>
        <v>0</v>
      </c>
      <c r="EE320" s="10" t="b">
        <f t="shared" si="763"/>
        <v>0</v>
      </c>
      <c r="EF320" s="10" t="b">
        <f t="shared" si="763"/>
        <v>0</v>
      </c>
      <c r="EG320" s="10" t="b">
        <f t="shared" si="763"/>
        <v>0</v>
      </c>
      <c r="EH320" s="10" t="b">
        <f t="shared" si="763"/>
        <v>0</v>
      </c>
      <c r="EI320" s="10" t="b">
        <f t="shared" si="763"/>
        <v>0</v>
      </c>
      <c r="EJ320" s="10" t="b">
        <f t="shared" si="763"/>
        <v>0</v>
      </c>
      <c r="EK320" s="10" t="b">
        <f t="shared" si="763"/>
        <v>0</v>
      </c>
      <c r="EL320" s="10" t="b">
        <f t="shared" si="763"/>
        <v>0</v>
      </c>
      <c r="EM320" s="10" t="b">
        <f t="shared" si="753"/>
        <v>0</v>
      </c>
      <c r="EN320" s="10" t="b">
        <f t="shared" si="753"/>
        <v>0</v>
      </c>
      <c r="EO320" s="10" t="b">
        <f t="shared" si="753"/>
        <v>0</v>
      </c>
      <c r="EP320" s="10" t="b">
        <f t="shared" si="753"/>
        <v>0</v>
      </c>
      <c r="EQ320" s="10" t="b">
        <f t="shared" si="753"/>
        <v>0</v>
      </c>
    </row>
    <row r="321" spans="2:147" hidden="1" x14ac:dyDescent="0.3">
      <c r="B321" s="49"/>
      <c r="C321" s="49"/>
      <c r="D321" s="49"/>
      <c r="E321" s="49"/>
      <c r="F321" s="49"/>
      <c r="G321" s="49"/>
      <c r="H321" s="49"/>
      <c r="I321" s="49"/>
      <c r="J321" s="1">
        <v>104</v>
      </c>
      <c r="K321" s="10" t="b">
        <f t="shared" si="732"/>
        <v>0</v>
      </c>
      <c r="L321" s="10" t="b">
        <f t="shared" ref="L321:Y321" si="764">IF($AT143&gt;L$215,IF($AU143&lt;L$216,IF($AU144&gt;L$216,TRUE,FALSE),IF($AU144&lt;L$216,TRUE,FALSE)),FALSE)</f>
        <v>0</v>
      </c>
      <c r="M321" s="10" t="b">
        <f t="shared" si="764"/>
        <v>0</v>
      </c>
      <c r="N321" s="10" t="b">
        <f t="shared" si="764"/>
        <v>0</v>
      </c>
      <c r="O321" s="10" t="b">
        <f t="shared" si="764"/>
        <v>0</v>
      </c>
      <c r="P321" s="10" t="b">
        <f t="shared" si="764"/>
        <v>0</v>
      </c>
      <c r="Q321" s="10" t="b">
        <f t="shared" si="764"/>
        <v>0</v>
      </c>
      <c r="R321" s="10" t="b">
        <f t="shared" si="764"/>
        <v>0</v>
      </c>
      <c r="S321" s="10" t="b">
        <f t="shared" si="764"/>
        <v>0</v>
      </c>
      <c r="T321" s="10" t="b">
        <f t="shared" si="764"/>
        <v>0</v>
      </c>
      <c r="U321" s="10" t="b">
        <f t="shared" si="764"/>
        <v>0</v>
      </c>
      <c r="V321" s="10" t="b">
        <f t="shared" si="764"/>
        <v>0</v>
      </c>
      <c r="W321" s="10" t="b">
        <f t="shared" si="764"/>
        <v>0</v>
      </c>
      <c r="X321" s="10" t="b">
        <f t="shared" si="764"/>
        <v>0</v>
      </c>
      <c r="Y321" s="10" t="b">
        <f t="shared" si="764"/>
        <v>0</v>
      </c>
      <c r="Z321" s="10" t="b">
        <f t="shared" ref="Z321:BE321" si="765">IF(AND(Z$216&gt;MIN($AU143:$AU144), Z$216&lt;MAX($AU143:$AU144)),IF((($AT144-$AT143)/($AU144-$AU143)*(Z$216-$AU143)+$AT143)&lt;Z$215,TRUE,FALSE))</f>
        <v>0</v>
      </c>
      <c r="AA321" s="10" t="b">
        <f t="shared" si="765"/>
        <v>0</v>
      </c>
      <c r="AB321" s="10" t="b">
        <f t="shared" si="765"/>
        <v>0</v>
      </c>
      <c r="AC321" s="10" t="b">
        <f t="shared" si="765"/>
        <v>0</v>
      </c>
      <c r="AD321" s="10" t="b">
        <f t="shared" si="765"/>
        <v>0</v>
      </c>
      <c r="AE321" s="10" t="b">
        <f t="shared" si="765"/>
        <v>0</v>
      </c>
      <c r="AF321" s="10" t="b">
        <f t="shared" si="765"/>
        <v>0</v>
      </c>
      <c r="AG321" s="10" t="b">
        <f t="shared" si="765"/>
        <v>0</v>
      </c>
      <c r="AH321" s="10" t="b">
        <f t="shared" si="765"/>
        <v>0</v>
      </c>
      <c r="AI321" s="10" t="b">
        <f t="shared" si="765"/>
        <v>0</v>
      </c>
      <c r="AJ321" s="10" t="b">
        <f t="shared" si="765"/>
        <v>0</v>
      </c>
      <c r="AK321" s="10" t="b">
        <f t="shared" si="765"/>
        <v>0</v>
      </c>
      <c r="AL321" s="10" t="b">
        <f t="shared" si="765"/>
        <v>0</v>
      </c>
      <c r="AM321" s="10" t="b">
        <f t="shared" si="765"/>
        <v>0</v>
      </c>
      <c r="AN321" s="10" t="b">
        <f t="shared" si="765"/>
        <v>0</v>
      </c>
      <c r="AO321" s="10" t="b">
        <f t="shared" si="765"/>
        <v>0</v>
      </c>
      <c r="AP321" s="10" t="b">
        <f t="shared" si="765"/>
        <v>0</v>
      </c>
      <c r="AQ321" s="10" t="b">
        <f t="shared" si="765"/>
        <v>0</v>
      </c>
      <c r="AR321" s="10" t="b">
        <f t="shared" si="765"/>
        <v>0</v>
      </c>
      <c r="AS321" s="10" t="b">
        <f t="shared" si="765"/>
        <v>0</v>
      </c>
      <c r="AT321" s="10" t="b">
        <f t="shared" si="765"/>
        <v>0</v>
      </c>
      <c r="AU321" s="10" t="b">
        <f t="shared" si="765"/>
        <v>0</v>
      </c>
      <c r="AV321" s="10" t="b">
        <f t="shared" si="765"/>
        <v>0</v>
      </c>
      <c r="AW321" s="10" t="b">
        <f t="shared" si="765"/>
        <v>0</v>
      </c>
      <c r="AX321" s="10" t="b">
        <f t="shared" si="765"/>
        <v>0</v>
      </c>
      <c r="AY321" s="10" t="b">
        <f t="shared" si="765"/>
        <v>0</v>
      </c>
      <c r="AZ321" s="10" t="b">
        <f t="shared" si="765"/>
        <v>0</v>
      </c>
      <c r="BA321" s="10" t="b">
        <f t="shared" si="765"/>
        <v>0</v>
      </c>
      <c r="BB321" s="10" t="b">
        <f t="shared" si="765"/>
        <v>0</v>
      </c>
      <c r="BC321" s="10" t="b">
        <f t="shared" si="765"/>
        <v>0</v>
      </c>
      <c r="BD321" s="10" t="b">
        <f t="shared" si="765"/>
        <v>0</v>
      </c>
      <c r="BE321" s="10" t="b">
        <f t="shared" si="765"/>
        <v>0</v>
      </c>
      <c r="BF321" s="10" t="b">
        <f t="shared" ref="BF321:CH321" si="766">IF(AND(BF$216&gt;MIN($AU143:$AU144), BF$216&lt;MAX($AU143:$AU144)),IF((($AT144-$AT143)/($AU144-$AU143)*(BF$216-$AU143)+$AT143)&lt;BF$215,TRUE,FALSE))</f>
        <v>0</v>
      </c>
      <c r="BG321" s="10" t="b">
        <f t="shared" si="766"/>
        <v>0</v>
      </c>
      <c r="BH321" s="10" t="b">
        <f t="shared" si="766"/>
        <v>0</v>
      </c>
      <c r="BI321" s="10" t="b">
        <f t="shared" si="766"/>
        <v>0</v>
      </c>
      <c r="BJ321" s="10" t="b">
        <f t="shared" si="766"/>
        <v>0</v>
      </c>
      <c r="BK321" s="10" t="b">
        <f t="shared" si="766"/>
        <v>0</v>
      </c>
      <c r="BL321" s="10" t="b">
        <f t="shared" si="766"/>
        <v>0</v>
      </c>
      <c r="BM321" s="10" t="b">
        <f t="shared" si="766"/>
        <v>0</v>
      </c>
      <c r="BN321" s="10" t="b">
        <f t="shared" si="766"/>
        <v>0</v>
      </c>
      <c r="BO321" s="10" t="b">
        <f t="shared" si="766"/>
        <v>0</v>
      </c>
      <c r="BP321" s="10" t="b">
        <f t="shared" si="766"/>
        <v>0</v>
      </c>
      <c r="BQ321" s="10" t="b">
        <f t="shared" si="766"/>
        <v>0</v>
      </c>
      <c r="BR321" s="10" t="b">
        <f t="shared" si="766"/>
        <v>0</v>
      </c>
      <c r="BS321" s="10" t="b">
        <f t="shared" si="766"/>
        <v>0</v>
      </c>
      <c r="BT321" s="10" t="b">
        <f t="shared" si="766"/>
        <v>0</v>
      </c>
      <c r="BU321" s="10" t="b">
        <f t="shared" si="766"/>
        <v>0</v>
      </c>
      <c r="BV321" s="10" t="b">
        <f t="shared" si="766"/>
        <v>0</v>
      </c>
      <c r="BW321" s="10" t="b">
        <f t="shared" si="766"/>
        <v>0</v>
      </c>
      <c r="BX321" s="10" t="b">
        <f t="shared" si="766"/>
        <v>0</v>
      </c>
      <c r="BY321" s="10" t="b">
        <f t="shared" si="766"/>
        <v>0</v>
      </c>
      <c r="BZ321" s="10" t="b">
        <f t="shared" si="766"/>
        <v>0</v>
      </c>
      <c r="CA321" s="10" t="b">
        <f t="shared" si="766"/>
        <v>0</v>
      </c>
      <c r="CB321" s="10" t="b">
        <f t="shared" si="766"/>
        <v>0</v>
      </c>
      <c r="CC321" s="10" t="b">
        <f t="shared" si="766"/>
        <v>0</v>
      </c>
      <c r="CD321" s="10" t="b">
        <f t="shared" si="766"/>
        <v>0</v>
      </c>
      <c r="CE321" s="10" t="b">
        <f t="shared" si="766"/>
        <v>0</v>
      </c>
      <c r="CF321" s="10" t="b">
        <f t="shared" si="766"/>
        <v>0</v>
      </c>
      <c r="CG321" s="10" t="b">
        <f t="shared" si="766"/>
        <v>0</v>
      </c>
      <c r="CH321" s="10" t="b">
        <f t="shared" si="766"/>
        <v>0</v>
      </c>
      <c r="CL321" s="10" t="b">
        <f t="shared" ref="CL321:DN321" si="767">IF(AND(CL$216&gt;MIN($AU143:$AU144), CL$216&lt;MAX($AU143:$AU144)),IF((($AT144-$AT143)/($AU144-$AU143)*(CL$216-$AU143)+$AT143)&lt;CL$215,TRUE,FALSE))</f>
        <v>0</v>
      </c>
      <c r="CM321" s="10" t="b">
        <f t="shared" si="767"/>
        <v>0</v>
      </c>
      <c r="CN321" s="10" t="b">
        <f t="shared" si="767"/>
        <v>0</v>
      </c>
      <c r="CO321" s="10" t="b">
        <f t="shared" si="767"/>
        <v>0</v>
      </c>
      <c r="CP321" s="10" t="b">
        <f t="shared" si="767"/>
        <v>0</v>
      </c>
      <c r="CQ321" s="10" t="b">
        <f t="shared" si="767"/>
        <v>0</v>
      </c>
      <c r="CR321" s="10" t="b">
        <f t="shared" si="767"/>
        <v>0</v>
      </c>
      <c r="CS321" s="10" t="b">
        <f t="shared" si="767"/>
        <v>0</v>
      </c>
      <c r="CT321" s="10" t="b">
        <f t="shared" si="767"/>
        <v>0</v>
      </c>
      <c r="CU321" s="10" t="b">
        <f t="shared" si="767"/>
        <v>0</v>
      </c>
      <c r="CV321" s="10" t="b">
        <f t="shared" si="767"/>
        <v>0</v>
      </c>
      <c r="CW321" s="10" t="b">
        <f t="shared" si="767"/>
        <v>0</v>
      </c>
      <c r="CX321" s="10" t="b">
        <f t="shared" si="767"/>
        <v>0</v>
      </c>
      <c r="CY321" s="10" t="b">
        <f t="shared" si="767"/>
        <v>0</v>
      </c>
      <c r="CZ321" s="10" t="b">
        <f t="shared" si="767"/>
        <v>0</v>
      </c>
      <c r="DA321" s="10" t="b">
        <f t="shared" si="767"/>
        <v>0</v>
      </c>
      <c r="DB321" s="10" t="b">
        <f t="shared" si="767"/>
        <v>0</v>
      </c>
      <c r="DC321" s="10" t="b">
        <f t="shared" si="767"/>
        <v>0</v>
      </c>
      <c r="DD321" s="10" t="b">
        <f t="shared" si="767"/>
        <v>0</v>
      </c>
      <c r="DE321" s="10" t="b">
        <f t="shared" si="767"/>
        <v>0</v>
      </c>
      <c r="DF321" s="10" t="b">
        <f t="shared" si="767"/>
        <v>0</v>
      </c>
      <c r="DG321" s="10" t="b">
        <f t="shared" si="767"/>
        <v>0</v>
      </c>
      <c r="DH321" s="10" t="b">
        <f t="shared" si="767"/>
        <v>0</v>
      </c>
      <c r="DI321" s="10" t="b">
        <f t="shared" si="767"/>
        <v>0</v>
      </c>
      <c r="DJ321" s="10" t="b">
        <f t="shared" si="767"/>
        <v>0</v>
      </c>
      <c r="DK321" s="10" t="b">
        <f t="shared" si="767"/>
        <v>0</v>
      </c>
      <c r="DL321" s="10" t="b">
        <f t="shared" si="767"/>
        <v>0</v>
      </c>
      <c r="DM321" s="10" t="b">
        <f t="shared" si="767"/>
        <v>0</v>
      </c>
      <c r="DN321" s="10" t="b">
        <f t="shared" si="767"/>
        <v>0</v>
      </c>
      <c r="DR321" s="10" t="b">
        <f t="shared" ref="DR321:EL321" si="768">IF(AND(DR$216&gt;MIN($AY143:$AY144), DR$216&lt;MAX($AY143:$AY144)),IF((($AX144-$AX143)/($AY144-$AY143)*(DR$216-$AY143)+$AX143)&lt;DR$215,TRUE,FALSE))</f>
        <v>0</v>
      </c>
      <c r="DS321" s="10" t="b">
        <f t="shared" si="768"/>
        <v>0</v>
      </c>
      <c r="DT321" s="10" t="b">
        <f t="shared" si="768"/>
        <v>0</v>
      </c>
      <c r="DU321" s="10" t="b">
        <f t="shared" si="768"/>
        <v>0</v>
      </c>
      <c r="DV321" s="10" t="b">
        <f t="shared" si="768"/>
        <v>0</v>
      </c>
      <c r="DW321" s="10" t="b">
        <f t="shared" si="768"/>
        <v>0</v>
      </c>
      <c r="DX321" s="10" t="b">
        <f t="shared" si="768"/>
        <v>0</v>
      </c>
      <c r="DY321" s="10" t="b">
        <f t="shared" si="768"/>
        <v>0</v>
      </c>
      <c r="DZ321" s="10" t="b">
        <f t="shared" si="768"/>
        <v>0</v>
      </c>
      <c r="EA321" s="10" t="b">
        <f t="shared" si="768"/>
        <v>0</v>
      </c>
      <c r="EB321" s="10" t="b">
        <f t="shared" si="768"/>
        <v>0</v>
      </c>
      <c r="EC321" s="10" t="b">
        <f t="shared" si="768"/>
        <v>0</v>
      </c>
      <c r="ED321" s="10" t="b">
        <f t="shared" si="768"/>
        <v>0</v>
      </c>
      <c r="EE321" s="10" t="b">
        <f t="shared" si="768"/>
        <v>0</v>
      </c>
      <c r="EF321" s="10" t="b">
        <f t="shared" si="768"/>
        <v>0</v>
      </c>
      <c r="EG321" s="10" t="b">
        <f t="shared" si="768"/>
        <v>0</v>
      </c>
      <c r="EH321" s="10" t="b">
        <f t="shared" si="768"/>
        <v>0</v>
      </c>
      <c r="EI321" s="10" t="b">
        <f t="shared" si="768"/>
        <v>0</v>
      </c>
      <c r="EJ321" s="10" t="b">
        <f t="shared" si="768"/>
        <v>0</v>
      </c>
      <c r="EK321" s="10" t="b">
        <f t="shared" si="768"/>
        <v>0</v>
      </c>
      <c r="EL321" s="10" t="b">
        <f t="shared" si="768"/>
        <v>0</v>
      </c>
      <c r="EM321" s="10" t="b">
        <f t="shared" si="753"/>
        <v>0</v>
      </c>
      <c r="EN321" s="10" t="b">
        <f t="shared" si="753"/>
        <v>0</v>
      </c>
      <c r="EO321" s="10" t="b">
        <f t="shared" si="753"/>
        <v>0</v>
      </c>
      <c r="EP321" s="10" t="b">
        <f t="shared" si="753"/>
        <v>0</v>
      </c>
      <c r="EQ321" s="10" t="b">
        <f t="shared" si="753"/>
        <v>0</v>
      </c>
    </row>
    <row r="322" spans="2:147" hidden="1" x14ac:dyDescent="0.3">
      <c r="B322" s="49"/>
      <c r="C322" s="49"/>
      <c r="D322" s="49"/>
      <c r="E322" s="49"/>
      <c r="F322" s="49"/>
      <c r="G322" s="49"/>
      <c r="H322" s="49"/>
      <c r="I322" s="49"/>
      <c r="J322" s="1">
        <v>105</v>
      </c>
      <c r="K322" s="10" t="b">
        <f t="shared" si="732"/>
        <v>0</v>
      </c>
      <c r="L322" s="10" t="b">
        <f t="shared" ref="L322:Y322" si="769">IF($AT144&gt;L$215,IF($AU144&lt;L$216,IF($AU145&gt;L$216,TRUE,FALSE),IF($AU145&lt;L$216,TRUE,FALSE)),FALSE)</f>
        <v>0</v>
      </c>
      <c r="M322" s="10" t="b">
        <f t="shared" si="769"/>
        <v>0</v>
      </c>
      <c r="N322" s="10" t="b">
        <f t="shared" si="769"/>
        <v>0</v>
      </c>
      <c r="O322" s="10" t="b">
        <f t="shared" si="769"/>
        <v>0</v>
      </c>
      <c r="P322" s="10" t="b">
        <f t="shared" si="769"/>
        <v>0</v>
      </c>
      <c r="Q322" s="10" t="b">
        <f t="shared" si="769"/>
        <v>0</v>
      </c>
      <c r="R322" s="10" t="b">
        <f t="shared" si="769"/>
        <v>0</v>
      </c>
      <c r="S322" s="10" t="b">
        <f t="shared" si="769"/>
        <v>0</v>
      </c>
      <c r="T322" s="10" t="b">
        <f t="shared" si="769"/>
        <v>0</v>
      </c>
      <c r="U322" s="10" t="b">
        <f t="shared" si="769"/>
        <v>0</v>
      </c>
      <c r="V322" s="10" t="b">
        <f t="shared" si="769"/>
        <v>0</v>
      </c>
      <c r="W322" s="10" t="b">
        <f t="shared" si="769"/>
        <v>0</v>
      </c>
      <c r="X322" s="10" t="b">
        <f t="shared" si="769"/>
        <v>0</v>
      </c>
      <c r="Y322" s="10" t="b">
        <f t="shared" si="769"/>
        <v>0</v>
      </c>
      <c r="Z322" s="10" t="b">
        <f t="shared" ref="Z322:BE322" si="770">IF(AND(Z$216&gt;MIN($AU144:$AU145), Z$216&lt;MAX($AU144:$AU145)),IF((($AT145-$AT144)/($AU145-$AU144)*(Z$216-$AU144)+$AT144)&lt;Z$215,TRUE,FALSE))</f>
        <v>0</v>
      </c>
      <c r="AA322" s="10" t="b">
        <f t="shared" si="770"/>
        <v>0</v>
      </c>
      <c r="AB322" s="10" t="b">
        <f t="shared" si="770"/>
        <v>0</v>
      </c>
      <c r="AC322" s="10" t="b">
        <f t="shared" si="770"/>
        <v>0</v>
      </c>
      <c r="AD322" s="10" t="b">
        <f t="shared" si="770"/>
        <v>0</v>
      </c>
      <c r="AE322" s="10" t="b">
        <f t="shared" si="770"/>
        <v>0</v>
      </c>
      <c r="AF322" s="10" t="b">
        <f t="shared" si="770"/>
        <v>0</v>
      </c>
      <c r="AG322" s="10" t="b">
        <f t="shared" si="770"/>
        <v>0</v>
      </c>
      <c r="AH322" s="10" t="b">
        <f t="shared" si="770"/>
        <v>0</v>
      </c>
      <c r="AI322" s="10" t="b">
        <f t="shared" si="770"/>
        <v>0</v>
      </c>
      <c r="AJ322" s="10" t="b">
        <f t="shared" si="770"/>
        <v>0</v>
      </c>
      <c r="AK322" s="10" t="b">
        <f t="shared" si="770"/>
        <v>0</v>
      </c>
      <c r="AL322" s="10" t="b">
        <f t="shared" si="770"/>
        <v>0</v>
      </c>
      <c r="AM322" s="10" t="b">
        <f t="shared" si="770"/>
        <v>0</v>
      </c>
      <c r="AN322" s="10" t="b">
        <f t="shared" si="770"/>
        <v>0</v>
      </c>
      <c r="AO322" s="10" t="b">
        <f t="shared" si="770"/>
        <v>0</v>
      </c>
      <c r="AP322" s="10" t="b">
        <f t="shared" si="770"/>
        <v>0</v>
      </c>
      <c r="AQ322" s="10" t="b">
        <f t="shared" si="770"/>
        <v>0</v>
      </c>
      <c r="AR322" s="10" t="b">
        <f t="shared" si="770"/>
        <v>0</v>
      </c>
      <c r="AS322" s="10" t="b">
        <f t="shared" si="770"/>
        <v>0</v>
      </c>
      <c r="AT322" s="10" t="b">
        <f t="shared" si="770"/>
        <v>0</v>
      </c>
      <c r="AU322" s="10" t="b">
        <f t="shared" si="770"/>
        <v>0</v>
      </c>
      <c r="AV322" s="10" t="b">
        <f t="shared" si="770"/>
        <v>0</v>
      </c>
      <c r="AW322" s="10" t="b">
        <f t="shared" si="770"/>
        <v>0</v>
      </c>
      <c r="AX322" s="10" t="b">
        <f t="shared" si="770"/>
        <v>0</v>
      </c>
      <c r="AY322" s="10" t="b">
        <f t="shared" si="770"/>
        <v>0</v>
      </c>
      <c r="AZ322" s="10" t="b">
        <f t="shared" si="770"/>
        <v>0</v>
      </c>
      <c r="BA322" s="10" t="b">
        <f t="shared" si="770"/>
        <v>0</v>
      </c>
      <c r="BB322" s="10" t="b">
        <f t="shared" si="770"/>
        <v>0</v>
      </c>
      <c r="BC322" s="10" t="b">
        <f t="shared" si="770"/>
        <v>0</v>
      </c>
      <c r="BD322" s="10" t="b">
        <f t="shared" si="770"/>
        <v>0</v>
      </c>
      <c r="BE322" s="10" t="b">
        <f t="shared" si="770"/>
        <v>0</v>
      </c>
      <c r="BF322" s="10" t="b">
        <f t="shared" ref="BF322:CH322" si="771">IF(AND(BF$216&gt;MIN($AU144:$AU145), BF$216&lt;MAX($AU144:$AU145)),IF((($AT145-$AT144)/($AU145-$AU144)*(BF$216-$AU144)+$AT144)&lt;BF$215,TRUE,FALSE))</f>
        <v>0</v>
      </c>
      <c r="BG322" s="10" t="b">
        <f t="shared" si="771"/>
        <v>0</v>
      </c>
      <c r="BH322" s="10" t="b">
        <f t="shared" si="771"/>
        <v>0</v>
      </c>
      <c r="BI322" s="10" t="b">
        <f t="shared" si="771"/>
        <v>0</v>
      </c>
      <c r="BJ322" s="10" t="b">
        <f t="shared" si="771"/>
        <v>0</v>
      </c>
      <c r="BK322" s="10" t="b">
        <f t="shared" si="771"/>
        <v>0</v>
      </c>
      <c r="BL322" s="10" t="b">
        <f t="shared" si="771"/>
        <v>0</v>
      </c>
      <c r="BM322" s="10" t="b">
        <f t="shared" si="771"/>
        <v>0</v>
      </c>
      <c r="BN322" s="10" t="b">
        <f t="shared" si="771"/>
        <v>0</v>
      </c>
      <c r="BO322" s="10" t="b">
        <f t="shared" si="771"/>
        <v>0</v>
      </c>
      <c r="BP322" s="10" t="b">
        <f t="shared" si="771"/>
        <v>0</v>
      </c>
      <c r="BQ322" s="10" t="b">
        <f t="shared" si="771"/>
        <v>0</v>
      </c>
      <c r="BR322" s="10" t="b">
        <f t="shared" si="771"/>
        <v>0</v>
      </c>
      <c r="BS322" s="10" t="b">
        <f t="shared" si="771"/>
        <v>0</v>
      </c>
      <c r="BT322" s="10" t="b">
        <f t="shared" si="771"/>
        <v>0</v>
      </c>
      <c r="BU322" s="10" t="b">
        <f t="shared" si="771"/>
        <v>0</v>
      </c>
      <c r="BV322" s="10" t="b">
        <f t="shared" si="771"/>
        <v>0</v>
      </c>
      <c r="BW322" s="10" t="b">
        <f t="shared" si="771"/>
        <v>0</v>
      </c>
      <c r="BX322" s="10" t="b">
        <f t="shared" si="771"/>
        <v>0</v>
      </c>
      <c r="BY322" s="10" t="b">
        <f t="shared" si="771"/>
        <v>0</v>
      </c>
      <c r="BZ322" s="10" t="b">
        <f t="shared" si="771"/>
        <v>0</v>
      </c>
      <c r="CA322" s="10" t="b">
        <f t="shared" si="771"/>
        <v>0</v>
      </c>
      <c r="CB322" s="10" t="b">
        <f t="shared" si="771"/>
        <v>0</v>
      </c>
      <c r="CC322" s="10" t="b">
        <f t="shared" si="771"/>
        <v>0</v>
      </c>
      <c r="CD322" s="10" t="b">
        <f t="shared" si="771"/>
        <v>0</v>
      </c>
      <c r="CE322" s="10" t="b">
        <f t="shared" si="771"/>
        <v>0</v>
      </c>
      <c r="CF322" s="10" t="b">
        <f t="shared" si="771"/>
        <v>0</v>
      </c>
      <c r="CG322" s="10" t="b">
        <f t="shared" si="771"/>
        <v>0</v>
      </c>
      <c r="CH322" s="10" t="b">
        <f t="shared" si="771"/>
        <v>0</v>
      </c>
      <c r="CL322" s="10" t="b">
        <f t="shared" ref="CL322:DN322" si="772">IF(AND(CL$216&gt;MIN($AU144:$AU145), CL$216&lt;MAX($AU144:$AU145)),IF((($AT145-$AT144)/($AU145-$AU144)*(CL$216-$AU144)+$AT144)&lt;CL$215,TRUE,FALSE))</f>
        <v>0</v>
      </c>
      <c r="CM322" s="10" t="b">
        <f t="shared" si="772"/>
        <v>0</v>
      </c>
      <c r="CN322" s="10" t="b">
        <f t="shared" si="772"/>
        <v>0</v>
      </c>
      <c r="CO322" s="10" t="b">
        <f t="shared" si="772"/>
        <v>0</v>
      </c>
      <c r="CP322" s="10" t="b">
        <f t="shared" si="772"/>
        <v>0</v>
      </c>
      <c r="CQ322" s="10" t="b">
        <f t="shared" si="772"/>
        <v>0</v>
      </c>
      <c r="CR322" s="10" t="b">
        <f t="shared" si="772"/>
        <v>0</v>
      </c>
      <c r="CS322" s="10" t="b">
        <f t="shared" si="772"/>
        <v>0</v>
      </c>
      <c r="CT322" s="10" t="b">
        <f t="shared" si="772"/>
        <v>0</v>
      </c>
      <c r="CU322" s="10" t="b">
        <f t="shared" si="772"/>
        <v>0</v>
      </c>
      <c r="CV322" s="10" t="b">
        <f t="shared" si="772"/>
        <v>0</v>
      </c>
      <c r="CW322" s="10" t="b">
        <f t="shared" si="772"/>
        <v>0</v>
      </c>
      <c r="CX322" s="10" t="b">
        <f t="shared" si="772"/>
        <v>0</v>
      </c>
      <c r="CY322" s="10" t="b">
        <f t="shared" si="772"/>
        <v>0</v>
      </c>
      <c r="CZ322" s="10" t="b">
        <f t="shared" si="772"/>
        <v>0</v>
      </c>
      <c r="DA322" s="10" t="b">
        <f t="shared" si="772"/>
        <v>0</v>
      </c>
      <c r="DB322" s="10" t="b">
        <f t="shared" si="772"/>
        <v>0</v>
      </c>
      <c r="DC322" s="10" t="b">
        <f t="shared" si="772"/>
        <v>0</v>
      </c>
      <c r="DD322" s="10" t="b">
        <f t="shared" si="772"/>
        <v>0</v>
      </c>
      <c r="DE322" s="10" t="b">
        <f t="shared" si="772"/>
        <v>0</v>
      </c>
      <c r="DF322" s="10" t="b">
        <f t="shared" si="772"/>
        <v>0</v>
      </c>
      <c r="DG322" s="10" t="b">
        <f t="shared" si="772"/>
        <v>0</v>
      </c>
      <c r="DH322" s="10" t="b">
        <f t="shared" si="772"/>
        <v>0</v>
      </c>
      <c r="DI322" s="10" t="b">
        <f t="shared" si="772"/>
        <v>0</v>
      </c>
      <c r="DJ322" s="10" t="b">
        <f t="shared" si="772"/>
        <v>0</v>
      </c>
      <c r="DK322" s="10" t="b">
        <f t="shared" si="772"/>
        <v>0</v>
      </c>
      <c r="DL322" s="10" t="b">
        <f t="shared" si="772"/>
        <v>0</v>
      </c>
      <c r="DM322" s="10" t="b">
        <f t="shared" si="772"/>
        <v>0</v>
      </c>
      <c r="DN322" s="10" t="b">
        <f t="shared" si="772"/>
        <v>0</v>
      </c>
      <c r="DR322" s="10" t="b">
        <f t="shared" ref="DR322:EL322" si="773">IF(AND(DR$216&gt;MIN($AY144:$AY145), DR$216&lt;MAX($AY144:$AY145)),IF((($AX145-$AX144)/($AY145-$AY144)*(DR$216-$AY144)+$AX144)&lt;DR$215,TRUE,FALSE))</f>
        <v>0</v>
      </c>
      <c r="DS322" s="10" t="b">
        <f t="shared" si="773"/>
        <v>0</v>
      </c>
      <c r="DT322" s="10" t="b">
        <f t="shared" si="773"/>
        <v>0</v>
      </c>
      <c r="DU322" s="10" t="b">
        <f t="shared" si="773"/>
        <v>0</v>
      </c>
      <c r="DV322" s="10" t="b">
        <f t="shared" si="773"/>
        <v>0</v>
      </c>
      <c r="DW322" s="10" t="b">
        <f t="shared" si="773"/>
        <v>0</v>
      </c>
      <c r="DX322" s="10" t="b">
        <f t="shared" si="773"/>
        <v>0</v>
      </c>
      <c r="DY322" s="10" t="b">
        <f t="shared" si="773"/>
        <v>0</v>
      </c>
      <c r="DZ322" s="10" t="b">
        <f t="shared" si="773"/>
        <v>0</v>
      </c>
      <c r="EA322" s="10" t="b">
        <f t="shared" si="773"/>
        <v>0</v>
      </c>
      <c r="EB322" s="10" t="b">
        <f t="shared" si="773"/>
        <v>0</v>
      </c>
      <c r="EC322" s="10" t="b">
        <f t="shared" si="773"/>
        <v>0</v>
      </c>
      <c r="ED322" s="10" t="b">
        <f t="shared" si="773"/>
        <v>0</v>
      </c>
      <c r="EE322" s="10" t="b">
        <f t="shared" si="773"/>
        <v>0</v>
      </c>
      <c r="EF322" s="10" t="b">
        <f t="shared" si="773"/>
        <v>0</v>
      </c>
      <c r="EG322" s="10" t="b">
        <f t="shared" si="773"/>
        <v>0</v>
      </c>
      <c r="EH322" s="10" t="b">
        <f t="shared" si="773"/>
        <v>0</v>
      </c>
      <c r="EI322" s="10" t="b">
        <f t="shared" si="773"/>
        <v>0</v>
      </c>
      <c r="EJ322" s="10" t="b">
        <f t="shared" si="773"/>
        <v>0</v>
      </c>
      <c r="EK322" s="10" t="b">
        <f t="shared" si="773"/>
        <v>0</v>
      </c>
      <c r="EL322" s="10" t="b">
        <f t="shared" si="773"/>
        <v>0</v>
      </c>
      <c r="EM322" s="10" t="b">
        <f t="shared" si="753"/>
        <v>0</v>
      </c>
      <c r="EN322" s="10" t="b">
        <f t="shared" si="753"/>
        <v>0</v>
      </c>
      <c r="EO322" s="10" t="b">
        <f t="shared" si="753"/>
        <v>0</v>
      </c>
      <c r="EP322" s="10" t="b">
        <f t="shared" si="753"/>
        <v>0</v>
      </c>
      <c r="EQ322" s="10" t="b">
        <f t="shared" si="753"/>
        <v>0</v>
      </c>
    </row>
    <row r="323" spans="2:147" hidden="1" x14ac:dyDescent="0.3">
      <c r="B323" s="49"/>
      <c r="C323" s="49"/>
      <c r="D323" s="49"/>
      <c r="E323" s="49"/>
      <c r="F323" s="49"/>
      <c r="G323" s="49"/>
      <c r="H323" s="49"/>
      <c r="I323" s="49"/>
      <c r="J323" s="1">
        <v>106</v>
      </c>
      <c r="K323" s="10" t="b">
        <f t="shared" si="732"/>
        <v>0</v>
      </c>
      <c r="L323" s="10" t="b">
        <f t="shared" ref="L323:Y323" si="774">IF($AT145&gt;L$215,IF($AU145&lt;L$216,IF($AU146&gt;L$216,TRUE,FALSE),IF($AU146&lt;L$216,TRUE,FALSE)),FALSE)</f>
        <v>0</v>
      </c>
      <c r="M323" s="10" t="b">
        <f t="shared" si="774"/>
        <v>0</v>
      </c>
      <c r="N323" s="10" t="b">
        <f t="shared" si="774"/>
        <v>0</v>
      </c>
      <c r="O323" s="10" t="b">
        <f t="shared" si="774"/>
        <v>0</v>
      </c>
      <c r="P323" s="10" t="b">
        <f t="shared" si="774"/>
        <v>0</v>
      </c>
      <c r="Q323" s="10" t="b">
        <f t="shared" si="774"/>
        <v>0</v>
      </c>
      <c r="R323" s="10" t="b">
        <f t="shared" si="774"/>
        <v>0</v>
      </c>
      <c r="S323" s="10" t="b">
        <f t="shared" si="774"/>
        <v>0</v>
      </c>
      <c r="T323" s="10" t="b">
        <f t="shared" si="774"/>
        <v>0</v>
      </c>
      <c r="U323" s="10" t="b">
        <f t="shared" si="774"/>
        <v>0</v>
      </c>
      <c r="V323" s="10" t="b">
        <f t="shared" si="774"/>
        <v>0</v>
      </c>
      <c r="W323" s="10" t="b">
        <f t="shared" si="774"/>
        <v>0</v>
      </c>
      <c r="X323" s="10" t="b">
        <f t="shared" si="774"/>
        <v>0</v>
      </c>
      <c r="Y323" s="10" t="b">
        <f t="shared" si="774"/>
        <v>0</v>
      </c>
      <c r="Z323" s="10" t="b">
        <f t="shared" ref="Z323:BE323" si="775">IF(AND(Z$216&gt;MIN($AU145:$AU146), Z$216&lt;MAX($AU145:$AU146)),IF((($AT146-$AT145)/($AU146-$AU145)*(Z$216-$AU145)+$AT145)&lt;Z$215,TRUE,FALSE))</f>
        <v>0</v>
      </c>
      <c r="AA323" s="10" t="b">
        <f t="shared" si="775"/>
        <v>0</v>
      </c>
      <c r="AB323" s="10" t="b">
        <f t="shared" si="775"/>
        <v>0</v>
      </c>
      <c r="AC323" s="10" t="b">
        <f t="shared" si="775"/>
        <v>0</v>
      </c>
      <c r="AD323" s="10" t="b">
        <f t="shared" si="775"/>
        <v>0</v>
      </c>
      <c r="AE323" s="10" t="b">
        <f t="shared" si="775"/>
        <v>0</v>
      </c>
      <c r="AF323" s="10" t="b">
        <f t="shared" si="775"/>
        <v>0</v>
      </c>
      <c r="AG323" s="10" t="b">
        <f t="shared" si="775"/>
        <v>0</v>
      </c>
      <c r="AH323" s="10" t="b">
        <f t="shared" si="775"/>
        <v>0</v>
      </c>
      <c r="AI323" s="10" t="b">
        <f t="shared" si="775"/>
        <v>0</v>
      </c>
      <c r="AJ323" s="10" t="b">
        <f t="shared" si="775"/>
        <v>0</v>
      </c>
      <c r="AK323" s="10" t="b">
        <f t="shared" si="775"/>
        <v>0</v>
      </c>
      <c r="AL323" s="10" t="b">
        <f t="shared" si="775"/>
        <v>0</v>
      </c>
      <c r="AM323" s="10" t="b">
        <f t="shared" si="775"/>
        <v>0</v>
      </c>
      <c r="AN323" s="10" t="b">
        <f t="shared" si="775"/>
        <v>0</v>
      </c>
      <c r="AO323" s="10" t="b">
        <f t="shared" si="775"/>
        <v>0</v>
      </c>
      <c r="AP323" s="10" t="b">
        <f t="shared" si="775"/>
        <v>0</v>
      </c>
      <c r="AQ323" s="10" t="b">
        <f t="shared" si="775"/>
        <v>0</v>
      </c>
      <c r="AR323" s="10" t="b">
        <f t="shared" si="775"/>
        <v>0</v>
      </c>
      <c r="AS323" s="10" t="b">
        <f t="shared" si="775"/>
        <v>0</v>
      </c>
      <c r="AT323" s="10" t="b">
        <f t="shared" si="775"/>
        <v>0</v>
      </c>
      <c r="AU323" s="10" t="b">
        <f t="shared" si="775"/>
        <v>0</v>
      </c>
      <c r="AV323" s="10" t="b">
        <f t="shared" si="775"/>
        <v>0</v>
      </c>
      <c r="AW323" s="10" t="b">
        <f t="shared" si="775"/>
        <v>0</v>
      </c>
      <c r="AX323" s="10" t="b">
        <f t="shared" si="775"/>
        <v>0</v>
      </c>
      <c r="AY323" s="10" t="b">
        <f t="shared" si="775"/>
        <v>0</v>
      </c>
      <c r="AZ323" s="10" t="b">
        <f t="shared" si="775"/>
        <v>0</v>
      </c>
      <c r="BA323" s="10" t="b">
        <f t="shared" si="775"/>
        <v>0</v>
      </c>
      <c r="BB323" s="10" t="b">
        <f t="shared" si="775"/>
        <v>0</v>
      </c>
      <c r="BC323" s="10" t="b">
        <f t="shared" si="775"/>
        <v>0</v>
      </c>
      <c r="BD323" s="10" t="b">
        <f t="shared" si="775"/>
        <v>0</v>
      </c>
      <c r="BE323" s="10" t="b">
        <f t="shared" si="775"/>
        <v>0</v>
      </c>
      <c r="BF323" s="10" t="b">
        <f t="shared" ref="BF323:CH323" si="776">IF(AND(BF$216&gt;MIN($AU145:$AU146), BF$216&lt;MAX($AU145:$AU146)),IF((($AT146-$AT145)/($AU146-$AU145)*(BF$216-$AU145)+$AT145)&lt;BF$215,TRUE,FALSE))</f>
        <v>0</v>
      </c>
      <c r="BG323" s="10" t="b">
        <f t="shared" si="776"/>
        <v>0</v>
      </c>
      <c r="BH323" s="10" t="b">
        <f t="shared" si="776"/>
        <v>0</v>
      </c>
      <c r="BI323" s="10" t="b">
        <f t="shared" si="776"/>
        <v>0</v>
      </c>
      <c r="BJ323" s="10" t="b">
        <f t="shared" si="776"/>
        <v>0</v>
      </c>
      <c r="BK323" s="10" t="b">
        <f t="shared" si="776"/>
        <v>0</v>
      </c>
      <c r="BL323" s="10" t="b">
        <f t="shared" si="776"/>
        <v>0</v>
      </c>
      <c r="BM323" s="10" t="b">
        <f t="shared" si="776"/>
        <v>0</v>
      </c>
      <c r="BN323" s="10" t="b">
        <f t="shared" si="776"/>
        <v>0</v>
      </c>
      <c r="BO323" s="10" t="b">
        <f t="shared" si="776"/>
        <v>0</v>
      </c>
      <c r="BP323" s="10" t="b">
        <f t="shared" si="776"/>
        <v>0</v>
      </c>
      <c r="BQ323" s="10" t="b">
        <f t="shared" si="776"/>
        <v>0</v>
      </c>
      <c r="BR323" s="10" t="b">
        <f t="shared" si="776"/>
        <v>0</v>
      </c>
      <c r="BS323" s="10" t="b">
        <f t="shared" si="776"/>
        <v>0</v>
      </c>
      <c r="BT323" s="10" t="b">
        <f t="shared" si="776"/>
        <v>0</v>
      </c>
      <c r="BU323" s="10" t="b">
        <f t="shared" si="776"/>
        <v>0</v>
      </c>
      <c r="BV323" s="10" t="b">
        <f t="shared" si="776"/>
        <v>0</v>
      </c>
      <c r="BW323" s="10" t="b">
        <f t="shared" si="776"/>
        <v>0</v>
      </c>
      <c r="BX323" s="10" t="b">
        <f t="shared" si="776"/>
        <v>0</v>
      </c>
      <c r="BY323" s="10" t="b">
        <f t="shared" si="776"/>
        <v>0</v>
      </c>
      <c r="BZ323" s="10" t="b">
        <f t="shared" si="776"/>
        <v>0</v>
      </c>
      <c r="CA323" s="10" t="b">
        <f t="shared" si="776"/>
        <v>0</v>
      </c>
      <c r="CB323" s="10" t="b">
        <f t="shared" si="776"/>
        <v>0</v>
      </c>
      <c r="CC323" s="10" t="b">
        <f t="shared" si="776"/>
        <v>0</v>
      </c>
      <c r="CD323" s="10" t="b">
        <f t="shared" si="776"/>
        <v>0</v>
      </c>
      <c r="CE323" s="10" t="b">
        <f t="shared" si="776"/>
        <v>0</v>
      </c>
      <c r="CF323" s="10" t="b">
        <f t="shared" si="776"/>
        <v>0</v>
      </c>
      <c r="CG323" s="10" t="b">
        <f t="shared" si="776"/>
        <v>0</v>
      </c>
      <c r="CH323" s="10" t="b">
        <f t="shared" si="776"/>
        <v>0</v>
      </c>
      <c r="CL323" s="10" t="b">
        <f t="shared" ref="CL323:DN323" si="777">IF(AND(CL$216&gt;MIN($AU145:$AU146), CL$216&lt;MAX($AU145:$AU146)),IF((($AT146-$AT145)/($AU146-$AU145)*(CL$216-$AU145)+$AT145)&lt;CL$215,TRUE,FALSE))</f>
        <v>0</v>
      </c>
      <c r="CM323" s="10" t="b">
        <f t="shared" si="777"/>
        <v>0</v>
      </c>
      <c r="CN323" s="10" t="b">
        <f t="shared" si="777"/>
        <v>0</v>
      </c>
      <c r="CO323" s="10" t="b">
        <f t="shared" si="777"/>
        <v>0</v>
      </c>
      <c r="CP323" s="10" t="b">
        <f t="shared" si="777"/>
        <v>0</v>
      </c>
      <c r="CQ323" s="10" t="b">
        <f t="shared" si="777"/>
        <v>0</v>
      </c>
      <c r="CR323" s="10" t="b">
        <f t="shared" si="777"/>
        <v>0</v>
      </c>
      <c r="CS323" s="10" t="b">
        <f t="shared" si="777"/>
        <v>0</v>
      </c>
      <c r="CT323" s="10" t="b">
        <f t="shared" si="777"/>
        <v>0</v>
      </c>
      <c r="CU323" s="10" t="b">
        <f t="shared" si="777"/>
        <v>0</v>
      </c>
      <c r="CV323" s="10" t="b">
        <f t="shared" si="777"/>
        <v>0</v>
      </c>
      <c r="CW323" s="10" t="b">
        <f t="shared" si="777"/>
        <v>0</v>
      </c>
      <c r="CX323" s="10" t="b">
        <f t="shared" si="777"/>
        <v>0</v>
      </c>
      <c r="CY323" s="10" t="b">
        <f t="shared" si="777"/>
        <v>0</v>
      </c>
      <c r="CZ323" s="10" t="b">
        <f t="shared" si="777"/>
        <v>0</v>
      </c>
      <c r="DA323" s="10" t="b">
        <f t="shared" si="777"/>
        <v>0</v>
      </c>
      <c r="DB323" s="10" t="b">
        <f t="shared" si="777"/>
        <v>0</v>
      </c>
      <c r="DC323" s="10" t="b">
        <f t="shared" si="777"/>
        <v>0</v>
      </c>
      <c r="DD323" s="10" t="b">
        <f t="shared" si="777"/>
        <v>0</v>
      </c>
      <c r="DE323" s="10" t="b">
        <f t="shared" si="777"/>
        <v>0</v>
      </c>
      <c r="DF323" s="10" t="b">
        <f t="shared" si="777"/>
        <v>0</v>
      </c>
      <c r="DG323" s="10" t="b">
        <f t="shared" si="777"/>
        <v>0</v>
      </c>
      <c r="DH323" s="10" t="b">
        <f t="shared" si="777"/>
        <v>0</v>
      </c>
      <c r="DI323" s="10" t="b">
        <f t="shared" si="777"/>
        <v>0</v>
      </c>
      <c r="DJ323" s="10" t="b">
        <f t="shared" si="777"/>
        <v>0</v>
      </c>
      <c r="DK323" s="10" t="b">
        <f t="shared" si="777"/>
        <v>0</v>
      </c>
      <c r="DL323" s="10" t="b">
        <f t="shared" si="777"/>
        <v>0</v>
      </c>
      <c r="DM323" s="10" t="b">
        <f t="shared" si="777"/>
        <v>0</v>
      </c>
      <c r="DN323" s="10" t="b">
        <f t="shared" si="777"/>
        <v>0</v>
      </c>
      <c r="DR323" s="10" t="b">
        <f t="shared" ref="DR323:EL323" si="778">IF(AND(DR$216&gt;MIN($AY145:$AY146), DR$216&lt;MAX($AY145:$AY146)),IF((($AX146-$AX145)/($AY146-$AY145)*(DR$216-$AY145)+$AX145)&lt;DR$215,TRUE,FALSE))</f>
        <v>0</v>
      </c>
      <c r="DS323" s="10" t="b">
        <f t="shared" si="778"/>
        <v>0</v>
      </c>
      <c r="DT323" s="10" t="b">
        <f t="shared" si="778"/>
        <v>0</v>
      </c>
      <c r="DU323" s="10" t="b">
        <f t="shared" si="778"/>
        <v>0</v>
      </c>
      <c r="DV323" s="10" t="b">
        <f t="shared" si="778"/>
        <v>0</v>
      </c>
      <c r="DW323" s="10" t="b">
        <f t="shared" si="778"/>
        <v>0</v>
      </c>
      <c r="DX323" s="10" t="b">
        <f t="shared" si="778"/>
        <v>0</v>
      </c>
      <c r="DY323" s="10" t="b">
        <f t="shared" si="778"/>
        <v>0</v>
      </c>
      <c r="DZ323" s="10" t="b">
        <f t="shared" si="778"/>
        <v>0</v>
      </c>
      <c r="EA323" s="10" t="b">
        <f t="shared" si="778"/>
        <v>0</v>
      </c>
      <c r="EB323" s="10" t="b">
        <f t="shared" si="778"/>
        <v>0</v>
      </c>
      <c r="EC323" s="10" t="b">
        <f t="shared" si="778"/>
        <v>0</v>
      </c>
      <c r="ED323" s="10" t="b">
        <f t="shared" si="778"/>
        <v>0</v>
      </c>
      <c r="EE323" s="10" t="b">
        <f t="shared" si="778"/>
        <v>0</v>
      </c>
      <c r="EF323" s="10" t="b">
        <f t="shared" si="778"/>
        <v>0</v>
      </c>
      <c r="EG323" s="10" t="b">
        <f t="shared" si="778"/>
        <v>0</v>
      </c>
      <c r="EH323" s="10" t="b">
        <f t="shared" si="778"/>
        <v>0</v>
      </c>
      <c r="EI323" s="10" t="b">
        <f t="shared" si="778"/>
        <v>0</v>
      </c>
      <c r="EJ323" s="10" t="b">
        <f t="shared" si="778"/>
        <v>0</v>
      </c>
      <c r="EK323" s="10" t="b">
        <f t="shared" si="778"/>
        <v>0</v>
      </c>
      <c r="EL323" s="10" t="b">
        <f t="shared" si="778"/>
        <v>0</v>
      </c>
      <c r="EM323" s="10" t="b">
        <f t="shared" si="753"/>
        <v>0</v>
      </c>
      <c r="EN323" s="10" t="b">
        <f t="shared" si="753"/>
        <v>0</v>
      </c>
      <c r="EO323" s="10" t="b">
        <f t="shared" si="753"/>
        <v>0</v>
      </c>
      <c r="EP323" s="10" t="b">
        <f t="shared" si="753"/>
        <v>0</v>
      </c>
      <c r="EQ323" s="10" t="b">
        <f t="shared" si="753"/>
        <v>0</v>
      </c>
    </row>
    <row r="324" spans="2:147" hidden="1" x14ac:dyDescent="0.3">
      <c r="B324" s="49"/>
      <c r="C324" s="49"/>
      <c r="D324" s="49"/>
      <c r="E324" s="49"/>
      <c r="F324" s="49"/>
      <c r="G324" s="49"/>
      <c r="H324" s="49"/>
      <c r="I324" s="49"/>
      <c r="J324" s="1">
        <v>107</v>
      </c>
      <c r="K324" s="10" t="b">
        <f t="shared" si="732"/>
        <v>0</v>
      </c>
      <c r="L324" s="10" t="b">
        <f t="shared" ref="L324:Y324" si="779">IF($AT146&gt;L$215,IF($AU146&lt;L$216,IF($AU147&gt;L$216,TRUE,FALSE),IF($AU147&lt;L$216,TRUE,FALSE)),FALSE)</f>
        <v>0</v>
      </c>
      <c r="M324" s="10" t="b">
        <f t="shared" si="779"/>
        <v>0</v>
      </c>
      <c r="N324" s="10" t="b">
        <f t="shared" si="779"/>
        <v>0</v>
      </c>
      <c r="O324" s="10" t="b">
        <f t="shared" si="779"/>
        <v>0</v>
      </c>
      <c r="P324" s="10" t="b">
        <f t="shared" si="779"/>
        <v>0</v>
      </c>
      <c r="Q324" s="10" t="b">
        <f t="shared" si="779"/>
        <v>0</v>
      </c>
      <c r="R324" s="10" t="b">
        <f t="shared" si="779"/>
        <v>0</v>
      </c>
      <c r="S324" s="10" t="b">
        <f t="shared" si="779"/>
        <v>0</v>
      </c>
      <c r="T324" s="10" t="b">
        <f t="shared" si="779"/>
        <v>0</v>
      </c>
      <c r="U324" s="10" t="b">
        <f t="shared" si="779"/>
        <v>0</v>
      </c>
      <c r="V324" s="10" t="b">
        <f t="shared" si="779"/>
        <v>0</v>
      </c>
      <c r="W324" s="10" t="b">
        <f t="shared" si="779"/>
        <v>0</v>
      </c>
      <c r="X324" s="10" t="b">
        <f t="shared" si="779"/>
        <v>0</v>
      </c>
      <c r="Y324" s="10" t="b">
        <f t="shared" si="779"/>
        <v>0</v>
      </c>
      <c r="Z324" s="10" t="b">
        <f t="shared" ref="Z324:BE324" si="780">IF(AND(Z$216&gt;MIN($AU146:$AU147), Z$216&lt;MAX($AU146:$AU147)),IF((($AT147-$AT146)/($AU147-$AU146)*(Z$216-$AU146)+$AT146)&lt;Z$215,TRUE,FALSE))</f>
        <v>0</v>
      </c>
      <c r="AA324" s="10" t="b">
        <f t="shared" si="780"/>
        <v>0</v>
      </c>
      <c r="AB324" s="10" t="b">
        <f t="shared" si="780"/>
        <v>0</v>
      </c>
      <c r="AC324" s="10" t="b">
        <f t="shared" si="780"/>
        <v>0</v>
      </c>
      <c r="AD324" s="10" t="b">
        <f t="shared" si="780"/>
        <v>0</v>
      </c>
      <c r="AE324" s="10" t="b">
        <f t="shared" si="780"/>
        <v>0</v>
      </c>
      <c r="AF324" s="10" t="b">
        <f t="shared" si="780"/>
        <v>0</v>
      </c>
      <c r="AG324" s="10" t="b">
        <f t="shared" si="780"/>
        <v>0</v>
      </c>
      <c r="AH324" s="10" t="b">
        <f t="shared" si="780"/>
        <v>0</v>
      </c>
      <c r="AI324" s="10" t="b">
        <f t="shared" si="780"/>
        <v>0</v>
      </c>
      <c r="AJ324" s="10" t="b">
        <f t="shared" si="780"/>
        <v>0</v>
      </c>
      <c r="AK324" s="10" t="b">
        <f t="shared" si="780"/>
        <v>0</v>
      </c>
      <c r="AL324" s="10" t="b">
        <f t="shared" si="780"/>
        <v>0</v>
      </c>
      <c r="AM324" s="10" t="b">
        <f t="shared" si="780"/>
        <v>0</v>
      </c>
      <c r="AN324" s="10" t="b">
        <f t="shared" si="780"/>
        <v>0</v>
      </c>
      <c r="AO324" s="10" t="b">
        <f t="shared" si="780"/>
        <v>0</v>
      </c>
      <c r="AP324" s="10" t="b">
        <f t="shared" si="780"/>
        <v>0</v>
      </c>
      <c r="AQ324" s="10" t="b">
        <f t="shared" si="780"/>
        <v>0</v>
      </c>
      <c r="AR324" s="10" t="b">
        <f t="shared" si="780"/>
        <v>0</v>
      </c>
      <c r="AS324" s="10" t="b">
        <f t="shared" si="780"/>
        <v>0</v>
      </c>
      <c r="AT324" s="10" t="b">
        <f t="shared" si="780"/>
        <v>0</v>
      </c>
      <c r="AU324" s="10" t="b">
        <f t="shared" si="780"/>
        <v>0</v>
      </c>
      <c r="AV324" s="10" t="b">
        <f t="shared" si="780"/>
        <v>0</v>
      </c>
      <c r="AW324" s="10" t="b">
        <f t="shared" si="780"/>
        <v>0</v>
      </c>
      <c r="AX324" s="10" t="b">
        <f t="shared" si="780"/>
        <v>0</v>
      </c>
      <c r="AY324" s="10" t="b">
        <f t="shared" si="780"/>
        <v>0</v>
      </c>
      <c r="AZ324" s="10" t="b">
        <f t="shared" si="780"/>
        <v>0</v>
      </c>
      <c r="BA324" s="10" t="b">
        <f t="shared" si="780"/>
        <v>0</v>
      </c>
      <c r="BB324" s="10" t="b">
        <f t="shared" si="780"/>
        <v>0</v>
      </c>
      <c r="BC324" s="10" t="b">
        <f t="shared" si="780"/>
        <v>0</v>
      </c>
      <c r="BD324" s="10" t="b">
        <f t="shared" si="780"/>
        <v>0</v>
      </c>
      <c r="BE324" s="10" t="b">
        <f t="shared" si="780"/>
        <v>0</v>
      </c>
      <c r="BF324" s="10" t="b">
        <f t="shared" ref="BF324:CH324" si="781">IF(AND(BF$216&gt;MIN($AU146:$AU147), BF$216&lt;MAX($AU146:$AU147)),IF((($AT147-$AT146)/($AU147-$AU146)*(BF$216-$AU146)+$AT146)&lt;BF$215,TRUE,FALSE))</f>
        <v>0</v>
      </c>
      <c r="BG324" s="10" t="b">
        <f t="shared" si="781"/>
        <v>0</v>
      </c>
      <c r="BH324" s="10" t="b">
        <f t="shared" si="781"/>
        <v>0</v>
      </c>
      <c r="BI324" s="10" t="b">
        <f t="shared" si="781"/>
        <v>0</v>
      </c>
      <c r="BJ324" s="10" t="b">
        <f t="shared" si="781"/>
        <v>0</v>
      </c>
      <c r="BK324" s="10" t="b">
        <f t="shared" si="781"/>
        <v>0</v>
      </c>
      <c r="BL324" s="10" t="b">
        <f t="shared" si="781"/>
        <v>0</v>
      </c>
      <c r="BM324" s="10" t="b">
        <f t="shared" si="781"/>
        <v>0</v>
      </c>
      <c r="BN324" s="10" t="b">
        <f t="shared" si="781"/>
        <v>0</v>
      </c>
      <c r="BO324" s="10" t="b">
        <f t="shared" si="781"/>
        <v>0</v>
      </c>
      <c r="BP324" s="10" t="b">
        <f t="shared" si="781"/>
        <v>0</v>
      </c>
      <c r="BQ324" s="10" t="b">
        <f t="shared" si="781"/>
        <v>0</v>
      </c>
      <c r="BR324" s="10" t="b">
        <f t="shared" si="781"/>
        <v>0</v>
      </c>
      <c r="BS324" s="10" t="b">
        <f t="shared" si="781"/>
        <v>0</v>
      </c>
      <c r="BT324" s="10" t="b">
        <f t="shared" si="781"/>
        <v>0</v>
      </c>
      <c r="BU324" s="10" t="b">
        <f t="shared" si="781"/>
        <v>0</v>
      </c>
      <c r="BV324" s="10" t="b">
        <f t="shared" si="781"/>
        <v>0</v>
      </c>
      <c r="BW324" s="10" t="b">
        <f t="shared" si="781"/>
        <v>0</v>
      </c>
      <c r="BX324" s="10" t="b">
        <f t="shared" si="781"/>
        <v>0</v>
      </c>
      <c r="BY324" s="10" t="b">
        <f t="shared" si="781"/>
        <v>0</v>
      </c>
      <c r="BZ324" s="10" t="b">
        <f t="shared" si="781"/>
        <v>0</v>
      </c>
      <c r="CA324" s="10" t="b">
        <f t="shared" si="781"/>
        <v>0</v>
      </c>
      <c r="CB324" s="10" t="b">
        <f t="shared" si="781"/>
        <v>0</v>
      </c>
      <c r="CC324" s="10" t="b">
        <f t="shared" si="781"/>
        <v>0</v>
      </c>
      <c r="CD324" s="10" t="b">
        <f t="shared" si="781"/>
        <v>0</v>
      </c>
      <c r="CE324" s="10" t="b">
        <f t="shared" si="781"/>
        <v>0</v>
      </c>
      <c r="CF324" s="10" t="b">
        <f t="shared" si="781"/>
        <v>0</v>
      </c>
      <c r="CG324" s="10" t="b">
        <f t="shared" si="781"/>
        <v>0</v>
      </c>
      <c r="CH324" s="10" t="b">
        <f t="shared" si="781"/>
        <v>0</v>
      </c>
      <c r="CL324" s="10" t="b">
        <f t="shared" ref="CL324:DN324" si="782">IF(AND(CL$216&gt;MIN($AU146:$AU147), CL$216&lt;MAX($AU146:$AU147)),IF((($AT147-$AT146)/($AU147-$AU146)*(CL$216-$AU146)+$AT146)&lt;CL$215,TRUE,FALSE))</f>
        <v>0</v>
      </c>
      <c r="CM324" s="10" t="b">
        <f t="shared" si="782"/>
        <v>0</v>
      </c>
      <c r="CN324" s="10" t="b">
        <f t="shared" si="782"/>
        <v>0</v>
      </c>
      <c r="CO324" s="10" t="b">
        <f t="shared" si="782"/>
        <v>0</v>
      </c>
      <c r="CP324" s="10" t="b">
        <f t="shared" si="782"/>
        <v>0</v>
      </c>
      <c r="CQ324" s="10" t="b">
        <f t="shared" si="782"/>
        <v>0</v>
      </c>
      <c r="CR324" s="10" t="b">
        <f t="shared" si="782"/>
        <v>0</v>
      </c>
      <c r="CS324" s="10" t="b">
        <f t="shared" si="782"/>
        <v>0</v>
      </c>
      <c r="CT324" s="10" t="b">
        <f t="shared" si="782"/>
        <v>0</v>
      </c>
      <c r="CU324" s="10" t="b">
        <f t="shared" si="782"/>
        <v>0</v>
      </c>
      <c r="CV324" s="10" t="b">
        <f t="shared" si="782"/>
        <v>0</v>
      </c>
      <c r="CW324" s="10" t="b">
        <f t="shared" si="782"/>
        <v>0</v>
      </c>
      <c r="CX324" s="10" t="b">
        <f t="shared" si="782"/>
        <v>0</v>
      </c>
      <c r="CY324" s="10" t="b">
        <f t="shared" si="782"/>
        <v>0</v>
      </c>
      <c r="CZ324" s="10" t="b">
        <f t="shared" si="782"/>
        <v>0</v>
      </c>
      <c r="DA324" s="10" t="b">
        <f t="shared" si="782"/>
        <v>0</v>
      </c>
      <c r="DB324" s="10" t="b">
        <f t="shared" si="782"/>
        <v>0</v>
      </c>
      <c r="DC324" s="10" t="b">
        <f t="shared" si="782"/>
        <v>0</v>
      </c>
      <c r="DD324" s="10" t="b">
        <f t="shared" si="782"/>
        <v>0</v>
      </c>
      <c r="DE324" s="10" t="b">
        <f t="shared" si="782"/>
        <v>0</v>
      </c>
      <c r="DF324" s="10" t="b">
        <f t="shared" si="782"/>
        <v>0</v>
      </c>
      <c r="DG324" s="10" t="b">
        <f t="shared" si="782"/>
        <v>0</v>
      </c>
      <c r="DH324" s="10" t="b">
        <f t="shared" si="782"/>
        <v>0</v>
      </c>
      <c r="DI324" s="10" t="b">
        <f t="shared" si="782"/>
        <v>0</v>
      </c>
      <c r="DJ324" s="10" t="b">
        <f t="shared" si="782"/>
        <v>0</v>
      </c>
      <c r="DK324" s="10" t="b">
        <f t="shared" si="782"/>
        <v>0</v>
      </c>
      <c r="DL324" s="10" t="b">
        <f t="shared" si="782"/>
        <v>0</v>
      </c>
      <c r="DM324" s="10" t="b">
        <f t="shared" si="782"/>
        <v>0</v>
      </c>
      <c r="DN324" s="10" t="b">
        <f t="shared" si="782"/>
        <v>0</v>
      </c>
      <c r="DR324" s="10" t="b">
        <f t="shared" ref="DR324:EL324" si="783">IF(AND(DR$216&gt;MIN($AY146:$AY147), DR$216&lt;MAX($AY146:$AY147)),IF((($AX147-$AX146)/($AY147-$AY146)*(DR$216-$AY146)+$AX146)&lt;DR$215,TRUE,FALSE))</f>
        <v>0</v>
      </c>
      <c r="DS324" s="10" t="b">
        <f t="shared" si="783"/>
        <v>0</v>
      </c>
      <c r="DT324" s="10" t="b">
        <f t="shared" si="783"/>
        <v>0</v>
      </c>
      <c r="DU324" s="10" t="b">
        <f t="shared" si="783"/>
        <v>0</v>
      </c>
      <c r="DV324" s="10" t="b">
        <f t="shared" si="783"/>
        <v>0</v>
      </c>
      <c r="DW324" s="10" t="b">
        <f t="shared" si="783"/>
        <v>0</v>
      </c>
      <c r="DX324" s="10" t="b">
        <f t="shared" si="783"/>
        <v>0</v>
      </c>
      <c r="DY324" s="10" t="b">
        <f t="shared" si="783"/>
        <v>0</v>
      </c>
      <c r="DZ324" s="10" t="b">
        <f t="shared" si="783"/>
        <v>0</v>
      </c>
      <c r="EA324" s="10" t="b">
        <f t="shared" si="783"/>
        <v>0</v>
      </c>
      <c r="EB324" s="10" t="b">
        <f t="shared" si="783"/>
        <v>0</v>
      </c>
      <c r="EC324" s="10" t="b">
        <f t="shared" si="783"/>
        <v>0</v>
      </c>
      <c r="ED324" s="10" t="b">
        <f t="shared" si="783"/>
        <v>0</v>
      </c>
      <c r="EE324" s="10" t="b">
        <f t="shared" si="783"/>
        <v>0</v>
      </c>
      <c r="EF324" s="10" t="b">
        <f t="shared" si="783"/>
        <v>0</v>
      </c>
      <c r="EG324" s="10" t="b">
        <f t="shared" si="783"/>
        <v>0</v>
      </c>
      <c r="EH324" s="10" t="b">
        <f t="shared" si="783"/>
        <v>0</v>
      </c>
      <c r="EI324" s="10" t="b">
        <f t="shared" si="783"/>
        <v>0</v>
      </c>
      <c r="EJ324" s="10" t="b">
        <f t="shared" si="783"/>
        <v>0</v>
      </c>
      <c r="EK324" s="10" t="b">
        <f t="shared" si="783"/>
        <v>0</v>
      </c>
      <c r="EL324" s="10" t="b">
        <f t="shared" si="783"/>
        <v>0</v>
      </c>
      <c r="EM324" s="10" t="b">
        <f t="shared" si="753"/>
        <v>0</v>
      </c>
      <c r="EN324" s="10" t="b">
        <f t="shared" si="753"/>
        <v>0</v>
      </c>
      <c r="EO324" s="10" t="b">
        <f t="shared" si="753"/>
        <v>0</v>
      </c>
      <c r="EP324" s="10" t="b">
        <f t="shared" si="753"/>
        <v>0</v>
      </c>
      <c r="EQ324" s="10" t="b">
        <f t="shared" si="753"/>
        <v>0</v>
      </c>
    </row>
    <row r="325" spans="2:147" hidden="1" x14ac:dyDescent="0.3">
      <c r="B325" s="49"/>
      <c r="C325" s="49"/>
      <c r="D325" s="49"/>
      <c r="E325" s="49"/>
      <c r="F325" s="49"/>
      <c r="G325" s="49"/>
      <c r="H325" s="49"/>
      <c r="I325" s="49"/>
      <c r="J325" s="1">
        <v>108</v>
      </c>
      <c r="K325" s="10" t="b">
        <f t="shared" si="732"/>
        <v>0</v>
      </c>
      <c r="L325" s="10" t="b">
        <f t="shared" ref="L325:Y325" si="784">IF($AT147&gt;L$215,IF($AU147&lt;L$216,IF($AU148&gt;L$216,TRUE,FALSE),IF($AU148&lt;L$216,TRUE,FALSE)),FALSE)</f>
        <v>0</v>
      </c>
      <c r="M325" s="10" t="b">
        <f t="shared" si="784"/>
        <v>0</v>
      </c>
      <c r="N325" s="10" t="b">
        <f t="shared" si="784"/>
        <v>0</v>
      </c>
      <c r="O325" s="10" t="b">
        <f t="shared" si="784"/>
        <v>0</v>
      </c>
      <c r="P325" s="10" t="b">
        <f t="shared" si="784"/>
        <v>0</v>
      </c>
      <c r="Q325" s="10" t="b">
        <f t="shared" si="784"/>
        <v>0</v>
      </c>
      <c r="R325" s="10" t="b">
        <f t="shared" si="784"/>
        <v>0</v>
      </c>
      <c r="S325" s="10" t="b">
        <f t="shared" si="784"/>
        <v>0</v>
      </c>
      <c r="T325" s="10" t="b">
        <f t="shared" si="784"/>
        <v>0</v>
      </c>
      <c r="U325" s="10" t="b">
        <f t="shared" si="784"/>
        <v>0</v>
      </c>
      <c r="V325" s="10" t="b">
        <f t="shared" si="784"/>
        <v>0</v>
      </c>
      <c r="W325" s="10" t="b">
        <f t="shared" si="784"/>
        <v>0</v>
      </c>
      <c r="X325" s="10" t="b">
        <f t="shared" si="784"/>
        <v>0</v>
      </c>
      <c r="Y325" s="10" t="b">
        <f t="shared" si="784"/>
        <v>0</v>
      </c>
      <c r="Z325" s="10" t="b">
        <f t="shared" ref="Z325:BE325" si="785">IF(AND(Z$216&gt;MIN($AU147:$AU148), Z$216&lt;MAX($AU147:$AU148)),IF((($AT148-$AT147)/($AU148-$AU147)*(Z$216-$AU147)+$AT147)&lt;Z$215,TRUE,FALSE))</f>
        <v>0</v>
      </c>
      <c r="AA325" s="10" t="b">
        <f t="shared" si="785"/>
        <v>0</v>
      </c>
      <c r="AB325" s="10" t="b">
        <f t="shared" si="785"/>
        <v>0</v>
      </c>
      <c r="AC325" s="10" t="b">
        <f t="shared" si="785"/>
        <v>0</v>
      </c>
      <c r="AD325" s="10" t="b">
        <f t="shared" si="785"/>
        <v>0</v>
      </c>
      <c r="AE325" s="10" t="b">
        <f t="shared" si="785"/>
        <v>0</v>
      </c>
      <c r="AF325" s="10" t="b">
        <f t="shared" si="785"/>
        <v>0</v>
      </c>
      <c r="AG325" s="10" t="b">
        <f t="shared" si="785"/>
        <v>0</v>
      </c>
      <c r="AH325" s="10" t="b">
        <f t="shared" si="785"/>
        <v>0</v>
      </c>
      <c r="AI325" s="10" t="b">
        <f t="shared" si="785"/>
        <v>0</v>
      </c>
      <c r="AJ325" s="10" t="b">
        <f t="shared" si="785"/>
        <v>0</v>
      </c>
      <c r="AK325" s="10" t="b">
        <f t="shared" si="785"/>
        <v>0</v>
      </c>
      <c r="AL325" s="10" t="b">
        <f t="shared" si="785"/>
        <v>0</v>
      </c>
      <c r="AM325" s="10" t="b">
        <f t="shared" si="785"/>
        <v>0</v>
      </c>
      <c r="AN325" s="10" t="b">
        <f t="shared" si="785"/>
        <v>0</v>
      </c>
      <c r="AO325" s="10" t="b">
        <f t="shared" si="785"/>
        <v>0</v>
      </c>
      <c r="AP325" s="10" t="b">
        <f t="shared" si="785"/>
        <v>0</v>
      </c>
      <c r="AQ325" s="10" t="b">
        <f t="shared" si="785"/>
        <v>0</v>
      </c>
      <c r="AR325" s="10" t="b">
        <f t="shared" si="785"/>
        <v>0</v>
      </c>
      <c r="AS325" s="10" t="b">
        <f t="shared" si="785"/>
        <v>0</v>
      </c>
      <c r="AT325" s="10" t="b">
        <f t="shared" si="785"/>
        <v>0</v>
      </c>
      <c r="AU325" s="10" t="b">
        <f t="shared" si="785"/>
        <v>0</v>
      </c>
      <c r="AV325" s="10" t="b">
        <f t="shared" si="785"/>
        <v>0</v>
      </c>
      <c r="AW325" s="10" t="b">
        <f t="shared" si="785"/>
        <v>0</v>
      </c>
      <c r="AX325" s="10" t="b">
        <f t="shared" si="785"/>
        <v>0</v>
      </c>
      <c r="AY325" s="10" t="b">
        <f t="shared" si="785"/>
        <v>0</v>
      </c>
      <c r="AZ325" s="10" t="b">
        <f t="shared" si="785"/>
        <v>0</v>
      </c>
      <c r="BA325" s="10" t="b">
        <f t="shared" si="785"/>
        <v>0</v>
      </c>
      <c r="BB325" s="10" t="b">
        <f t="shared" si="785"/>
        <v>0</v>
      </c>
      <c r="BC325" s="10" t="b">
        <f t="shared" si="785"/>
        <v>0</v>
      </c>
      <c r="BD325" s="10" t="b">
        <f t="shared" si="785"/>
        <v>0</v>
      </c>
      <c r="BE325" s="10" t="b">
        <f t="shared" si="785"/>
        <v>0</v>
      </c>
      <c r="BF325" s="10" t="b">
        <f t="shared" ref="BF325:CH325" si="786">IF(AND(BF$216&gt;MIN($AU147:$AU148), BF$216&lt;MAX($AU147:$AU148)),IF((($AT148-$AT147)/($AU148-$AU147)*(BF$216-$AU147)+$AT147)&lt;BF$215,TRUE,FALSE))</f>
        <v>0</v>
      </c>
      <c r="BG325" s="10" t="b">
        <f t="shared" si="786"/>
        <v>0</v>
      </c>
      <c r="BH325" s="10" t="b">
        <f t="shared" si="786"/>
        <v>0</v>
      </c>
      <c r="BI325" s="10" t="b">
        <f t="shared" si="786"/>
        <v>0</v>
      </c>
      <c r="BJ325" s="10" t="b">
        <f t="shared" si="786"/>
        <v>0</v>
      </c>
      <c r="BK325" s="10" t="b">
        <f t="shared" si="786"/>
        <v>0</v>
      </c>
      <c r="BL325" s="10" t="b">
        <f t="shared" si="786"/>
        <v>0</v>
      </c>
      <c r="BM325" s="10" t="b">
        <f t="shared" si="786"/>
        <v>0</v>
      </c>
      <c r="BN325" s="10" t="b">
        <f t="shared" si="786"/>
        <v>0</v>
      </c>
      <c r="BO325" s="10" t="b">
        <f t="shared" si="786"/>
        <v>0</v>
      </c>
      <c r="BP325" s="10" t="b">
        <f t="shared" si="786"/>
        <v>0</v>
      </c>
      <c r="BQ325" s="10" t="b">
        <f t="shared" si="786"/>
        <v>0</v>
      </c>
      <c r="BR325" s="10" t="b">
        <f t="shared" si="786"/>
        <v>0</v>
      </c>
      <c r="BS325" s="10" t="b">
        <f t="shared" si="786"/>
        <v>0</v>
      </c>
      <c r="BT325" s="10" t="b">
        <f t="shared" si="786"/>
        <v>0</v>
      </c>
      <c r="BU325" s="10" t="b">
        <f t="shared" si="786"/>
        <v>0</v>
      </c>
      <c r="BV325" s="10" t="b">
        <f t="shared" si="786"/>
        <v>0</v>
      </c>
      <c r="BW325" s="10" t="b">
        <f t="shared" si="786"/>
        <v>0</v>
      </c>
      <c r="BX325" s="10" t="b">
        <f t="shared" si="786"/>
        <v>0</v>
      </c>
      <c r="BY325" s="10" t="b">
        <f t="shared" si="786"/>
        <v>0</v>
      </c>
      <c r="BZ325" s="10" t="b">
        <f t="shared" si="786"/>
        <v>0</v>
      </c>
      <c r="CA325" s="10" t="b">
        <f t="shared" si="786"/>
        <v>0</v>
      </c>
      <c r="CB325" s="10" t="b">
        <f t="shared" si="786"/>
        <v>0</v>
      </c>
      <c r="CC325" s="10" t="b">
        <f t="shared" si="786"/>
        <v>0</v>
      </c>
      <c r="CD325" s="10" t="b">
        <f t="shared" si="786"/>
        <v>0</v>
      </c>
      <c r="CE325" s="10" t="b">
        <f t="shared" si="786"/>
        <v>0</v>
      </c>
      <c r="CF325" s="10" t="b">
        <f t="shared" si="786"/>
        <v>0</v>
      </c>
      <c r="CG325" s="10" t="b">
        <f t="shared" si="786"/>
        <v>0</v>
      </c>
      <c r="CH325" s="10" t="b">
        <f t="shared" si="786"/>
        <v>0</v>
      </c>
      <c r="CL325" s="10" t="b">
        <f t="shared" ref="CL325:DN325" si="787">IF(AND(CL$216&gt;MIN($AU147:$AU148), CL$216&lt;MAX($AU147:$AU148)),IF((($AT148-$AT147)/($AU148-$AU147)*(CL$216-$AU147)+$AT147)&lt;CL$215,TRUE,FALSE))</f>
        <v>0</v>
      </c>
      <c r="CM325" s="10" t="b">
        <f t="shared" si="787"/>
        <v>0</v>
      </c>
      <c r="CN325" s="10" t="b">
        <f t="shared" si="787"/>
        <v>0</v>
      </c>
      <c r="CO325" s="10" t="b">
        <f t="shared" si="787"/>
        <v>0</v>
      </c>
      <c r="CP325" s="10" t="b">
        <f t="shared" si="787"/>
        <v>0</v>
      </c>
      <c r="CQ325" s="10" t="b">
        <f t="shared" si="787"/>
        <v>0</v>
      </c>
      <c r="CR325" s="10" t="b">
        <f t="shared" si="787"/>
        <v>0</v>
      </c>
      <c r="CS325" s="10" t="b">
        <f t="shared" si="787"/>
        <v>0</v>
      </c>
      <c r="CT325" s="10" t="b">
        <f t="shared" si="787"/>
        <v>0</v>
      </c>
      <c r="CU325" s="10" t="b">
        <f t="shared" si="787"/>
        <v>0</v>
      </c>
      <c r="CV325" s="10" t="b">
        <f t="shared" si="787"/>
        <v>0</v>
      </c>
      <c r="CW325" s="10" t="b">
        <f t="shared" si="787"/>
        <v>0</v>
      </c>
      <c r="CX325" s="10" t="b">
        <f t="shared" si="787"/>
        <v>0</v>
      </c>
      <c r="CY325" s="10" t="b">
        <f t="shared" si="787"/>
        <v>0</v>
      </c>
      <c r="CZ325" s="10" t="b">
        <f t="shared" si="787"/>
        <v>0</v>
      </c>
      <c r="DA325" s="10" t="b">
        <f t="shared" si="787"/>
        <v>0</v>
      </c>
      <c r="DB325" s="10" t="b">
        <f t="shared" si="787"/>
        <v>0</v>
      </c>
      <c r="DC325" s="10" t="b">
        <f t="shared" si="787"/>
        <v>0</v>
      </c>
      <c r="DD325" s="10" t="b">
        <f t="shared" si="787"/>
        <v>0</v>
      </c>
      <c r="DE325" s="10" t="b">
        <f t="shared" si="787"/>
        <v>0</v>
      </c>
      <c r="DF325" s="10" t="b">
        <f t="shared" si="787"/>
        <v>0</v>
      </c>
      <c r="DG325" s="10" t="b">
        <f t="shared" si="787"/>
        <v>0</v>
      </c>
      <c r="DH325" s="10" t="b">
        <f t="shared" si="787"/>
        <v>0</v>
      </c>
      <c r="DI325" s="10" t="b">
        <f t="shared" si="787"/>
        <v>0</v>
      </c>
      <c r="DJ325" s="10" t="b">
        <f t="shared" si="787"/>
        <v>0</v>
      </c>
      <c r="DK325" s="10" t="b">
        <f t="shared" si="787"/>
        <v>0</v>
      </c>
      <c r="DL325" s="10" t="b">
        <f t="shared" si="787"/>
        <v>0</v>
      </c>
      <c r="DM325" s="10" t="b">
        <f t="shared" si="787"/>
        <v>0</v>
      </c>
      <c r="DN325" s="10" t="b">
        <f t="shared" si="787"/>
        <v>0</v>
      </c>
      <c r="DR325" s="10" t="b">
        <f t="shared" ref="DR325:EL325" si="788">IF(AND(DR$216&gt;MIN($AY147:$AY148), DR$216&lt;MAX($AY147:$AY148)),IF((($AX148-$AX147)/($AY148-$AY147)*(DR$216-$AY147)+$AX147)&lt;DR$215,TRUE,FALSE))</f>
        <v>0</v>
      </c>
      <c r="DS325" s="10" t="b">
        <f t="shared" si="788"/>
        <v>0</v>
      </c>
      <c r="DT325" s="10" t="b">
        <f t="shared" si="788"/>
        <v>0</v>
      </c>
      <c r="DU325" s="10" t="b">
        <f t="shared" si="788"/>
        <v>0</v>
      </c>
      <c r="DV325" s="10" t="b">
        <f t="shared" si="788"/>
        <v>0</v>
      </c>
      <c r="DW325" s="10" t="b">
        <f t="shared" si="788"/>
        <v>0</v>
      </c>
      <c r="DX325" s="10" t="b">
        <f t="shared" si="788"/>
        <v>0</v>
      </c>
      <c r="DY325" s="10" t="b">
        <f t="shared" si="788"/>
        <v>0</v>
      </c>
      <c r="DZ325" s="10" t="b">
        <f t="shared" si="788"/>
        <v>0</v>
      </c>
      <c r="EA325" s="10" t="b">
        <f t="shared" si="788"/>
        <v>0</v>
      </c>
      <c r="EB325" s="10" t="b">
        <f t="shared" si="788"/>
        <v>0</v>
      </c>
      <c r="EC325" s="10" t="b">
        <f t="shared" si="788"/>
        <v>0</v>
      </c>
      <c r="ED325" s="10" t="b">
        <f t="shared" si="788"/>
        <v>0</v>
      </c>
      <c r="EE325" s="10" t="b">
        <f t="shared" si="788"/>
        <v>0</v>
      </c>
      <c r="EF325" s="10" t="b">
        <f t="shared" si="788"/>
        <v>0</v>
      </c>
      <c r="EG325" s="10" t="b">
        <f t="shared" si="788"/>
        <v>0</v>
      </c>
      <c r="EH325" s="10" t="b">
        <f t="shared" si="788"/>
        <v>0</v>
      </c>
      <c r="EI325" s="10" t="b">
        <f t="shared" si="788"/>
        <v>0</v>
      </c>
      <c r="EJ325" s="10" t="b">
        <f t="shared" si="788"/>
        <v>0</v>
      </c>
      <c r="EK325" s="10" t="b">
        <f t="shared" si="788"/>
        <v>0</v>
      </c>
      <c r="EL325" s="10" t="b">
        <f t="shared" si="788"/>
        <v>0</v>
      </c>
      <c r="EM325" s="10" t="b">
        <f t="shared" si="753"/>
        <v>0</v>
      </c>
      <c r="EN325" s="10" t="b">
        <f t="shared" si="753"/>
        <v>0</v>
      </c>
      <c r="EO325" s="10" t="b">
        <f t="shared" si="753"/>
        <v>0</v>
      </c>
      <c r="EP325" s="10" t="b">
        <f t="shared" si="753"/>
        <v>0</v>
      </c>
      <c r="EQ325" s="10" t="b">
        <f t="shared" si="753"/>
        <v>0</v>
      </c>
    </row>
    <row r="326" spans="2:147" hidden="1" x14ac:dyDescent="0.3">
      <c r="B326" s="49"/>
      <c r="C326" s="49"/>
      <c r="D326" s="49"/>
      <c r="E326" s="49"/>
      <c r="F326" s="49"/>
      <c r="G326" s="49"/>
      <c r="H326" s="49"/>
      <c r="I326" s="49"/>
      <c r="J326" s="1">
        <v>109</v>
      </c>
      <c r="K326" s="10" t="b">
        <f t="shared" si="732"/>
        <v>0</v>
      </c>
      <c r="L326" s="10" t="b">
        <f t="shared" ref="L326:Y326" si="789">IF($AT148&gt;L$215,IF($AU148&lt;L$216,IF($AU149&gt;L$216,TRUE,FALSE),IF($AU149&lt;L$216,TRUE,FALSE)),FALSE)</f>
        <v>0</v>
      </c>
      <c r="M326" s="10" t="b">
        <f t="shared" si="789"/>
        <v>0</v>
      </c>
      <c r="N326" s="10" t="b">
        <f t="shared" si="789"/>
        <v>0</v>
      </c>
      <c r="O326" s="10" t="b">
        <f t="shared" si="789"/>
        <v>0</v>
      </c>
      <c r="P326" s="10" t="b">
        <f t="shared" si="789"/>
        <v>0</v>
      </c>
      <c r="Q326" s="10" t="b">
        <f t="shared" si="789"/>
        <v>0</v>
      </c>
      <c r="R326" s="10" t="b">
        <f t="shared" si="789"/>
        <v>0</v>
      </c>
      <c r="S326" s="10" t="b">
        <f t="shared" si="789"/>
        <v>0</v>
      </c>
      <c r="T326" s="10" t="b">
        <f t="shared" si="789"/>
        <v>0</v>
      </c>
      <c r="U326" s="10" t="b">
        <f t="shared" si="789"/>
        <v>0</v>
      </c>
      <c r="V326" s="10" t="b">
        <f t="shared" si="789"/>
        <v>0</v>
      </c>
      <c r="W326" s="10" t="b">
        <f t="shared" si="789"/>
        <v>0</v>
      </c>
      <c r="X326" s="10" t="b">
        <f t="shared" si="789"/>
        <v>0</v>
      </c>
      <c r="Y326" s="10" t="b">
        <f t="shared" si="789"/>
        <v>0</v>
      </c>
      <c r="Z326" s="10" t="b">
        <f t="shared" ref="Z326:BE326" si="790">IF(AND(Z$216&gt;MIN($AU148:$AU149), Z$216&lt;MAX($AU148:$AU149)),IF((($AT149-$AT148)/($AU149-$AU148)*(Z$216-$AU148)+$AT148)&lt;Z$215,TRUE,FALSE))</f>
        <v>0</v>
      </c>
      <c r="AA326" s="10" t="b">
        <f t="shared" si="790"/>
        <v>0</v>
      </c>
      <c r="AB326" s="10" t="b">
        <f t="shared" si="790"/>
        <v>0</v>
      </c>
      <c r="AC326" s="10" t="b">
        <f t="shared" si="790"/>
        <v>0</v>
      </c>
      <c r="AD326" s="10" t="b">
        <f t="shared" si="790"/>
        <v>0</v>
      </c>
      <c r="AE326" s="10" t="b">
        <f t="shared" si="790"/>
        <v>0</v>
      </c>
      <c r="AF326" s="10" t="b">
        <f t="shared" si="790"/>
        <v>0</v>
      </c>
      <c r="AG326" s="10" t="b">
        <f t="shared" si="790"/>
        <v>0</v>
      </c>
      <c r="AH326" s="10" t="b">
        <f t="shared" si="790"/>
        <v>0</v>
      </c>
      <c r="AI326" s="10" t="b">
        <f t="shared" si="790"/>
        <v>0</v>
      </c>
      <c r="AJ326" s="10" t="b">
        <f t="shared" si="790"/>
        <v>0</v>
      </c>
      <c r="AK326" s="10" t="b">
        <f t="shared" si="790"/>
        <v>0</v>
      </c>
      <c r="AL326" s="10" t="b">
        <f t="shared" si="790"/>
        <v>0</v>
      </c>
      <c r="AM326" s="10" t="b">
        <f t="shared" si="790"/>
        <v>0</v>
      </c>
      <c r="AN326" s="10" t="b">
        <f t="shared" si="790"/>
        <v>0</v>
      </c>
      <c r="AO326" s="10" t="b">
        <f t="shared" si="790"/>
        <v>0</v>
      </c>
      <c r="AP326" s="10" t="b">
        <f t="shared" si="790"/>
        <v>0</v>
      </c>
      <c r="AQ326" s="10" t="b">
        <f t="shared" si="790"/>
        <v>0</v>
      </c>
      <c r="AR326" s="10" t="b">
        <f t="shared" si="790"/>
        <v>0</v>
      </c>
      <c r="AS326" s="10" t="b">
        <f t="shared" si="790"/>
        <v>0</v>
      </c>
      <c r="AT326" s="10" t="b">
        <f t="shared" si="790"/>
        <v>0</v>
      </c>
      <c r="AU326" s="10" t="b">
        <f t="shared" si="790"/>
        <v>0</v>
      </c>
      <c r="AV326" s="10" t="b">
        <f t="shared" si="790"/>
        <v>0</v>
      </c>
      <c r="AW326" s="10" t="b">
        <f t="shared" si="790"/>
        <v>0</v>
      </c>
      <c r="AX326" s="10" t="b">
        <f t="shared" si="790"/>
        <v>0</v>
      </c>
      <c r="AY326" s="10" t="b">
        <f t="shared" si="790"/>
        <v>0</v>
      </c>
      <c r="AZ326" s="10" t="b">
        <f t="shared" si="790"/>
        <v>0</v>
      </c>
      <c r="BA326" s="10" t="b">
        <f t="shared" si="790"/>
        <v>0</v>
      </c>
      <c r="BB326" s="10" t="b">
        <f t="shared" si="790"/>
        <v>0</v>
      </c>
      <c r="BC326" s="10" t="b">
        <f t="shared" si="790"/>
        <v>0</v>
      </c>
      <c r="BD326" s="10" t="b">
        <f t="shared" si="790"/>
        <v>0</v>
      </c>
      <c r="BE326" s="10" t="b">
        <f t="shared" si="790"/>
        <v>0</v>
      </c>
      <c r="BF326" s="10" t="b">
        <f t="shared" ref="BF326:CH326" si="791">IF(AND(BF$216&gt;MIN($AU148:$AU149), BF$216&lt;MAX($AU148:$AU149)),IF((($AT149-$AT148)/($AU149-$AU148)*(BF$216-$AU148)+$AT148)&lt;BF$215,TRUE,FALSE))</f>
        <v>0</v>
      </c>
      <c r="BG326" s="10" t="b">
        <f t="shared" si="791"/>
        <v>0</v>
      </c>
      <c r="BH326" s="10" t="b">
        <f t="shared" si="791"/>
        <v>0</v>
      </c>
      <c r="BI326" s="10" t="b">
        <f t="shared" si="791"/>
        <v>0</v>
      </c>
      <c r="BJ326" s="10" t="b">
        <f t="shared" si="791"/>
        <v>0</v>
      </c>
      <c r="BK326" s="10" t="b">
        <f t="shared" si="791"/>
        <v>0</v>
      </c>
      <c r="BL326" s="10" t="b">
        <f t="shared" si="791"/>
        <v>0</v>
      </c>
      <c r="BM326" s="10" t="b">
        <f t="shared" si="791"/>
        <v>0</v>
      </c>
      <c r="BN326" s="10" t="b">
        <f t="shared" si="791"/>
        <v>0</v>
      </c>
      <c r="BO326" s="10" t="b">
        <f t="shared" si="791"/>
        <v>0</v>
      </c>
      <c r="BP326" s="10" t="b">
        <f t="shared" si="791"/>
        <v>0</v>
      </c>
      <c r="BQ326" s="10" t="b">
        <f t="shared" si="791"/>
        <v>0</v>
      </c>
      <c r="BR326" s="10" t="b">
        <f t="shared" si="791"/>
        <v>0</v>
      </c>
      <c r="BS326" s="10" t="b">
        <f t="shared" si="791"/>
        <v>0</v>
      </c>
      <c r="BT326" s="10" t="b">
        <f t="shared" si="791"/>
        <v>0</v>
      </c>
      <c r="BU326" s="10" t="b">
        <f t="shared" si="791"/>
        <v>0</v>
      </c>
      <c r="BV326" s="10" t="b">
        <f t="shared" si="791"/>
        <v>0</v>
      </c>
      <c r="BW326" s="10" t="b">
        <f t="shared" si="791"/>
        <v>0</v>
      </c>
      <c r="BX326" s="10" t="b">
        <f t="shared" si="791"/>
        <v>0</v>
      </c>
      <c r="BY326" s="10" t="b">
        <f t="shared" si="791"/>
        <v>0</v>
      </c>
      <c r="BZ326" s="10" t="b">
        <f t="shared" si="791"/>
        <v>0</v>
      </c>
      <c r="CA326" s="10" t="b">
        <f t="shared" si="791"/>
        <v>0</v>
      </c>
      <c r="CB326" s="10" t="b">
        <f t="shared" si="791"/>
        <v>0</v>
      </c>
      <c r="CC326" s="10" t="b">
        <f t="shared" si="791"/>
        <v>0</v>
      </c>
      <c r="CD326" s="10" t="b">
        <f t="shared" si="791"/>
        <v>0</v>
      </c>
      <c r="CE326" s="10" t="b">
        <f t="shared" si="791"/>
        <v>0</v>
      </c>
      <c r="CF326" s="10" t="b">
        <f t="shared" si="791"/>
        <v>0</v>
      </c>
      <c r="CG326" s="10" t="b">
        <f t="shared" si="791"/>
        <v>0</v>
      </c>
      <c r="CH326" s="10" t="b">
        <f t="shared" si="791"/>
        <v>0</v>
      </c>
      <c r="CL326" s="10" t="b">
        <f t="shared" ref="CL326:DN326" si="792">IF(AND(CL$216&gt;MIN($AU148:$AU149), CL$216&lt;MAX($AU148:$AU149)),IF((($AT149-$AT148)/($AU149-$AU148)*(CL$216-$AU148)+$AT148)&lt;CL$215,TRUE,FALSE))</f>
        <v>0</v>
      </c>
      <c r="CM326" s="10" t="b">
        <f t="shared" si="792"/>
        <v>0</v>
      </c>
      <c r="CN326" s="10" t="b">
        <f t="shared" si="792"/>
        <v>0</v>
      </c>
      <c r="CO326" s="10" t="b">
        <f t="shared" si="792"/>
        <v>0</v>
      </c>
      <c r="CP326" s="10" t="b">
        <f t="shared" si="792"/>
        <v>0</v>
      </c>
      <c r="CQ326" s="10" t="b">
        <f t="shared" si="792"/>
        <v>0</v>
      </c>
      <c r="CR326" s="10" t="b">
        <f t="shared" si="792"/>
        <v>0</v>
      </c>
      <c r="CS326" s="10" t="b">
        <f t="shared" si="792"/>
        <v>0</v>
      </c>
      <c r="CT326" s="10" t="b">
        <f t="shared" si="792"/>
        <v>0</v>
      </c>
      <c r="CU326" s="10" t="b">
        <f t="shared" si="792"/>
        <v>0</v>
      </c>
      <c r="CV326" s="10" t="b">
        <f t="shared" si="792"/>
        <v>0</v>
      </c>
      <c r="CW326" s="10" t="b">
        <f t="shared" si="792"/>
        <v>0</v>
      </c>
      <c r="CX326" s="10" t="b">
        <f t="shared" si="792"/>
        <v>0</v>
      </c>
      <c r="CY326" s="10" t="b">
        <f t="shared" si="792"/>
        <v>0</v>
      </c>
      <c r="CZ326" s="10" t="b">
        <f t="shared" si="792"/>
        <v>0</v>
      </c>
      <c r="DA326" s="10" t="b">
        <f t="shared" si="792"/>
        <v>0</v>
      </c>
      <c r="DB326" s="10" t="b">
        <f t="shared" si="792"/>
        <v>0</v>
      </c>
      <c r="DC326" s="10" t="b">
        <f t="shared" si="792"/>
        <v>0</v>
      </c>
      <c r="DD326" s="10" t="b">
        <f t="shared" si="792"/>
        <v>0</v>
      </c>
      <c r="DE326" s="10" t="b">
        <f t="shared" si="792"/>
        <v>0</v>
      </c>
      <c r="DF326" s="10" t="b">
        <f t="shared" si="792"/>
        <v>0</v>
      </c>
      <c r="DG326" s="10" t="b">
        <f t="shared" si="792"/>
        <v>0</v>
      </c>
      <c r="DH326" s="10" t="b">
        <f t="shared" si="792"/>
        <v>0</v>
      </c>
      <c r="DI326" s="10" t="b">
        <f t="shared" si="792"/>
        <v>0</v>
      </c>
      <c r="DJ326" s="10" t="b">
        <f t="shared" si="792"/>
        <v>0</v>
      </c>
      <c r="DK326" s="10" t="b">
        <f t="shared" si="792"/>
        <v>0</v>
      </c>
      <c r="DL326" s="10" t="b">
        <f t="shared" si="792"/>
        <v>0</v>
      </c>
      <c r="DM326" s="10" t="b">
        <f t="shared" si="792"/>
        <v>0</v>
      </c>
      <c r="DN326" s="10" t="b">
        <f t="shared" si="792"/>
        <v>0</v>
      </c>
      <c r="DR326" s="10" t="b">
        <f t="shared" ref="DR326:EL326" si="793">IF(AND(DR$216&gt;MIN($AY148:$AY149), DR$216&lt;MAX($AY148:$AY149)),IF((($AX149-$AX148)/($AY149-$AY148)*(DR$216-$AY148)+$AX148)&lt;DR$215,TRUE,FALSE))</f>
        <v>0</v>
      </c>
      <c r="DS326" s="10" t="b">
        <f t="shared" si="793"/>
        <v>0</v>
      </c>
      <c r="DT326" s="10" t="b">
        <f t="shared" si="793"/>
        <v>0</v>
      </c>
      <c r="DU326" s="10" t="b">
        <f t="shared" si="793"/>
        <v>0</v>
      </c>
      <c r="DV326" s="10" t="b">
        <f t="shared" si="793"/>
        <v>0</v>
      </c>
      <c r="DW326" s="10" t="b">
        <f t="shared" si="793"/>
        <v>0</v>
      </c>
      <c r="DX326" s="10" t="b">
        <f t="shared" si="793"/>
        <v>0</v>
      </c>
      <c r="DY326" s="10" t="b">
        <f t="shared" si="793"/>
        <v>0</v>
      </c>
      <c r="DZ326" s="10" t="b">
        <f t="shared" si="793"/>
        <v>0</v>
      </c>
      <c r="EA326" s="10" t="b">
        <f t="shared" si="793"/>
        <v>0</v>
      </c>
      <c r="EB326" s="10" t="b">
        <f t="shared" si="793"/>
        <v>0</v>
      </c>
      <c r="EC326" s="10" t="b">
        <f t="shared" si="793"/>
        <v>0</v>
      </c>
      <c r="ED326" s="10" t="b">
        <f t="shared" si="793"/>
        <v>0</v>
      </c>
      <c r="EE326" s="10" t="b">
        <f t="shared" si="793"/>
        <v>0</v>
      </c>
      <c r="EF326" s="10" t="b">
        <f t="shared" si="793"/>
        <v>0</v>
      </c>
      <c r="EG326" s="10" t="b">
        <f t="shared" si="793"/>
        <v>0</v>
      </c>
      <c r="EH326" s="10" t="b">
        <f t="shared" si="793"/>
        <v>0</v>
      </c>
      <c r="EI326" s="10" t="b">
        <f t="shared" si="793"/>
        <v>0</v>
      </c>
      <c r="EJ326" s="10" t="b">
        <f t="shared" si="793"/>
        <v>0</v>
      </c>
      <c r="EK326" s="10" t="b">
        <f t="shared" si="793"/>
        <v>0</v>
      </c>
      <c r="EL326" s="10" t="b">
        <f t="shared" si="793"/>
        <v>0</v>
      </c>
      <c r="EM326" s="10" t="b">
        <f t="shared" si="753"/>
        <v>0</v>
      </c>
      <c r="EN326" s="10" t="b">
        <f t="shared" si="753"/>
        <v>0</v>
      </c>
      <c r="EO326" s="10" t="b">
        <f t="shared" si="753"/>
        <v>0</v>
      </c>
      <c r="EP326" s="10" t="b">
        <f t="shared" si="753"/>
        <v>0</v>
      </c>
      <c r="EQ326" s="10" t="b">
        <f t="shared" si="753"/>
        <v>0</v>
      </c>
    </row>
    <row r="327" spans="2:147" hidden="1" x14ac:dyDescent="0.3">
      <c r="B327" s="49"/>
      <c r="C327" s="49"/>
      <c r="D327" s="49"/>
      <c r="E327" s="49"/>
      <c r="F327" s="49"/>
      <c r="G327" s="49"/>
      <c r="H327" s="49"/>
      <c r="I327" s="49"/>
      <c r="J327" s="1">
        <v>110</v>
      </c>
      <c r="K327" s="10" t="b">
        <f t="shared" si="732"/>
        <v>0</v>
      </c>
      <c r="L327" s="10" t="b">
        <f t="shared" ref="L327:Y327" si="794">IF($AT149&gt;L$215,IF($AU149&lt;L$216,IF($AU150&gt;L$216,TRUE,FALSE),IF($AU150&lt;L$216,TRUE,FALSE)),FALSE)</f>
        <v>0</v>
      </c>
      <c r="M327" s="10" t="b">
        <f t="shared" si="794"/>
        <v>0</v>
      </c>
      <c r="N327" s="10" t="b">
        <f t="shared" si="794"/>
        <v>0</v>
      </c>
      <c r="O327" s="10" t="b">
        <f t="shared" si="794"/>
        <v>0</v>
      </c>
      <c r="P327" s="10" t="b">
        <f t="shared" si="794"/>
        <v>0</v>
      </c>
      <c r="Q327" s="10" t="b">
        <f t="shared" si="794"/>
        <v>0</v>
      </c>
      <c r="R327" s="10" t="b">
        <f t="shared" si="794"/>
        <v>0</v>
      </c>
      <c r="S327" s="10" t="b">
        <f t="shared" si="794"/>
        <v>0</v>
      </c>
      <c r="T327" s="10" t="b">
        <f t="shared" si="794"/>
        <v>0</v>
      </c>
      <c r="U327" s="10" t="b">
        <f t="shared" si="794"/>
        <v>0</v>
      </c>
      <c r="V327" s="10" t="b">
        <f t="shared" si="794"/>
        <v>0</v>
      </c>
      <c r="W327" s="10" t="b">
        <f t="shared" si="794"/>
        <v>0</v>
      </c>
      <c r="X327" s="10" t="b">
        <f t="shared" si="794"/>
        <v>0</v>
      </c>
      <c r="Y327" s="10" t="b">
        <f t="shared" si="794"/>
        <v>0</v>
      </c>
      <c r="Z327" s="10" t="b">
        <f t="shared" ref="Z327:BE327" si="795">IF(AND(Z$216&gt;MIN($AU149:$AU150), Z$216&lt;MAX($AU149:$AU150)),IF((($AT150-$AT149)/($AU150-$AU149)*(Z$216-$AU149)+$AT149)&lt;Z$215,TRUE,FALSE))</f>
        <v>0</v>
      </c>
      <c r="AA327" s="10" t="b">
        <f t="shared" si="795"/>
        <v>0</v>
      </c>
      <c r="AB327" s="10" t="b">
        <f t="shared" si="795"/>
        <v>0</v>
      </c>
      <c r="AC327" s="10" t="b">
        <f t="shared" si="795"/>
        <v>0</v>
      </c>
      <c r="AD327" s="10" t="b">
        <f t="shared" si="795"/>
        <v>0</v>
      </c>
      <c r="AE327" s="10" t="b">
        <f t="shared" si="795"/>
        <v>0</v>
      </c>
      <c r="AF327" s="10" t="b">
        <f t="shared" si="795"/>
        <v>0</v>
      </c>
      <c r="AG327" s="10" t="b">
        <f t="shared" si="795"/>
        <v>0</v>
      </c>
      <c r="AH327" s="10" t="b">
        <f t="shared" si="795"/>
        <v>0</v>
      </c>
      <c r="AI327" s="10" t="b">
        <f t="shared" si="795"/>
        <v>0</v>
      </c>
      <c r="AJ327" s="10" t="b">
        <f t="shared" si="795"/>
        <v>0</v>
      </c>
      <c r="AK327" s="10" t="b">
        <f t="shared" si="795"/>
        <v>0</v>
      </c>
      <c r="AL327" s="10" t="b">
        <f t="shared" si="795"/>
        <v>0</v>
      </c>
      <c r="AM327" s="10" t="b">
        <f t="shared" si="795"/>
        <v>0</v>
      </c>
      <c r="AN327" s="10" t="b">
        <f t="shared" si="795"/>
        <v>0</v>
      </c>
      <c r="AO327" s="10" t="b">
        <f t="shared" si="795"/>
        <v>0</v>
      </c>
      <c r="AP327" s="10" t="b">
        <f t="shared" si="795"/>
        <v>0</v>
      </c>
      <c r="AQ327" s="10" t="b">
        <f t="shared" si="795"/>
        <v>0</v>
      </c>
      <c r="AR327" s="10" t="b">
        <f t="shared" si="795"/>
        <v>0</v>
      </c>
      <c r="AS327" s="10" t="b">
        <f t="shared" si="795"/>
        <v>0</v>
      </c>
      <c r="AT327" s="10" t="b">
        <f t="shared" si="795"/>
        <v>0</v>
      </c>
      <c r="AU327" s="10" t="b">
        <f t="shared" si="795"/>
        <v>0</v>
      </c>
      <c r="AV327" s="10" t="b">
        <f t="shared" si="795"/>
        <v>0</v>
      </c>
      <c r="AW327" s="10" t="b">
        <f t="shared" si="795"/>
        <v>0</v>
      </c>
      <c r="AX327" s="10" t="b">
        <f t="shared" si="795"/>
        <v>0</v>
      </c>
      <c r="AY327" s="10" t="b">
        <f t="shared" si="795"/>
        <v>0</v>
      </c>
      <c r="AZ327" s="10" t="b">
        <f t="shared" si="795"/>
        <v>0</v>
      </c>
      <c r="BA327" s="10" t="b">
        <f t="shared" si="795"/>
        <v>0</v>
      </c>
      <c r="BB327" s="10" t="b">
        <f t="shared" si="795"/>
        <v>0</v>
      </c>
      <c r="BC327" s="10" t="b">
        <f t="shared" si="795"/>
        <v>0</v>
      </c>
      <c r="BD327" s="10" t="b">
        <f t="shared" si="795"/>
        <v>0</v>
      </c>
      <c r="BE327" s="10" t="b">
        <f t="shared" si="795"/>
        <v>0</v>
      </c>
      <c r="BF327" s="10" t="b">
        <f t="shared" ref="BF327:CH327" si="796">IF(AND(BF$216&gt;MIN($AU149:$AU150), BF$216&lt;MAX($AU149:$AU150)),IF((($AT150-$AT149)/($AU150-$AU149)*(BF$216-$AU149)+$AT149)&lt;BF$215,TRUE,FALSE))</f>
        <v>0</v>
      </c>
      <c r="BG327" s="10" t="b">
        <f t="shared" si="796"/>
        <v>0</v>
      </c>
      <c r="BH327" s="10" t="b">
        <f t="shared" si="796"/>
        <v>0</v>
      </c>
      <c r="BI327" s="10" t="b">
        <f t="shared" si="796"/>
        <v>0</v>
      </c>
      <c r="BJ327" s="10" t="b">
        <f t="shared" si="796"/>
        <v>0</v>
      </c>
      <c r="BK327" s="10" t="b">
        <f t="shared" si="796"/>
        <v>0</v>
      </c>
      <c r="BL327" s="10" t="b">
        <f t="shared" si="796"/>
        <v>0</v>
      </c>
      <c r="BM327" s="10" t="b">
        <f t="shared" si="796"/>
        <v>0</v>
      </c>
      <c r="BN327" s="10" t="b">
        <f t="shared" si="796"/>
        <v>0</v>
      </c>
      <c r="BO327" s="10" t="b">
        <f t="shared" si="796"/>
        <v>0</v>
      </c>
      <c r="BP327" s="10" t="b">
        <f t="shared" si="796"/>
        <v>0</v>
      </c>
      <c r="BQ327" s="10" t="b">
        <f t="shared" si="796"/>
        <v>0</v>
      </c>
      <c r="BR327" s="10" t="b">
        <f t="shared" si="796"/>
        <v>0</v>
      </c>
      <c r="BS327" s="10" t="b">
        <f t="shared" si="796"/>
        <v>0</v>
      </c>
      <c r="BT327" s="10" t="b">
        <f t="shared" si="796"/>
        <v>0</v>
      </c>
      <c r="BU327" s="10" t="b">
        <f t="shared" si="796"/>
        <v>0</v>
      </c>
      <c r="BV327" s="10" t="b">
        <f t="shared" si="796"/>
        <v>0</v>
      </c>
      <c r="BW327" s="10" t="b">
        <f t="shared" si="796"/>
        <v>0</v>
      </c>
      <c r="BX327" s="10" t="b">
        <f t="shared" si="796"/>
        <v>0</v>
      </c>
      <c r="BY327" s="10" t="b">
        <f t="shared" si="796"/>
        <v>0</v>
      </c>
      <c r="BZ327" s="10" t="b">
        <f t="shared" si="796"/>
        <v>0</v>
      </c>
      <c r="CA327" s="10" t="b">
        <f t="shared" si="796"/>
        <v>0</v>
      </c>
      <c r="CB327" s="10" t="b">
        <f t="shared" si="796"/>
        <v>0</v>
      </c>
      <c r="CC327" s="10" t="b">
        <f t="shared" si="796"/>
        <v>0</v>
      </c>
      <c r="CD327" s="10" t="b">
        <f t="shared" si="796"/>
        <v>0</v>
      </c>
      <c r="CE327" s="10" t="b">
        <f t="shared" si="796"/>
        <v>0</v>
      </c>
      <c r="CF327" s="10" t="b">
        <f t="shared" si="796"/>
        <v>0</v>
      </c>
      <c r="CG327" s="10" t="b">
        <f t="shared" si="796"/>
        <v>0</v>
      </c>
      <c r="CH327" s="10" t="b">
        <f t="shared" si="796"/>
        <v>0</v>
      </c>
      <c r="CL327" s="10" t="b">
        <f t="shared" ref="CL327:DN327" si="797">IF(AND(CL$216&gt;MIN($AU149:$AU150), CL$216&lt;MAX($AU149:$AU150)),IF((($AT150-$AT149)/($AU150-$AU149)*(CL$216-$AU149)+$AT149)&lt;CL$215,TRUE,FALSE))</f>
        <v>0</v>
      </c>
      <c r="CM327" s="10" t="b">
        <f t="shared" si="797"/>
        <v>0</v>
      </c>
      <c r="CN327" s="10" t="b">
        <f t="shared" si="797"/>
        <v>0</v>
      </c>
      <c r="CO327" s="10" t="b">
        <f t="shared" si="797"/>
        <v>0</v>
      </c>
      <c r="CP327" s="10" t="b">
        <f t="shared" si="797"/>
        <v>0</v>
      </c>
      <c r="CQ327" s="10" t="b">
        <f t="shared" si="797"/>
        <v>0</v>
      </c>
      <c r="CR327" s="10" t="b">
        <f t="shared" si="797"/>
        <v>0</v>
      </c>
      <c r="CS327" s="10" t="b">
        <f t="shared" si="797"/>
        <v>0</v>
      </c>
      <c r="CT327" s="10" t="b">
        <f t="shared" si="797"/>
        <v>0</v>
      </c>
      <c r="CU327" s="10" t="b">
        <f t="shared" si="797"/>
        <v>0</v>
      </c>
      <c r="CV327" s="10" t="b">
        <f t="shared" si="797"/>
        <v>0</v>
      </c>
      <c r="CW327" s="10" t="b">
        <f t="shared" si="797"/>
        <v>0</v>
      </c>
      <c r="CX327" s="10" t="b">
        <f t="shared" si="797"/>
        <v>0</v>
      </c>
      <c r="CY327" s="10" t="b">
        <f t="shared" si="797"/>
        <v>0</v>
      </c>
      <c r="CZ327" s="10" t="b">
        <f t="shared" si="797"/>
        <v>0</v>
      </c>
      <c r="DA327" s="10" t="b">
        <f t="shared" si="797"/>
        <v>0</v>
      </c>
      <c r="DB327" s="10" t="b">
        <f t="shared" si="797"/>
        <v>0</v>
      </c>
      <c r="DC327" s="10" t="b">
        <f t="shared" si="797"/>
        <v>0</v>
      </c>
      <c r="DD327" s="10" t="b">
        <f t="shared" si="797"/>
        <v>0</v>
      </c>
      <c r="DE327" s="10" t="b">
        <f t="shared" si="797"/>
        <v>0</v>
      </c>
      <c r="DF327" s="10" t="b">
        <f t="shared" si="797"/>
        <v>0</v>
      </c>
      <c r="DG327" s="10" t="b">
        <f t="shared" si="797"/>
        <v>0</v>
      </c>
      <c r="DH327" s="10" t="b">
        <f t="shared" si="797"/>
        <v>0</v>
      </c>
      <c r="DI327" s="10" t="b">
        <f t="shared" si="797"/>
        <v>0</v>
      </c>
      <c r="DJ327" s="10" t="b">
        <f t="shared" si="797"/>
        <v>0</v>
      </c>
      <c r="DK327" s="10" t="b">
        <f t="shared" si="797"/>
        <v>0</v>
      </c>
      <c r="DL327" s="10" t="b">
        <f t="shared" si="797"/>
        <v>0</v>
      </c>
      <c r="DM327" s="10" t="b">
        <f t="shared" si="797"/>
        <v>0</v>
      </c>
      <c r="DN327" s="10" t="b">
        <f t="shared" si="797"/>
        <v>0</v>
      </c>
      <c r="DR327" s="10" t="b">
        <f t="shared" ref="DR327:EL327" si="798">IF(AND(DR$216&gt;MIN($AY149:$AY150), DR$216&lt;MAX($AY149:$AY150)),IF((($AX150-$AX149)/($AY150-$AY149)*(DR$216-$AY149)+$AX149)&lt;DR$215,TRUE,FALSE))</f>
        <v>0</v>
      </c>
      <c r="DS327" s="10" t="b">
        <f t="shared" si="798"/>
        <v>0</v>
      </c>
      <c r="DT327" s="10" t="b">
        <f t="shared" si="798"/>
        <v>0</v>
      </c>
      <c r="DU327" s="10" t="b">
        <f t="shared" si="798"/>
        <v>0</v>
      </c>
      <c r="DV327" s="10" t="b">
        <f t="shared" si="798"/>
        <v>0</v>
      </c>
      <c r="DW327" s="10" t="b">
        <f t="shared" si="798"/>
        <v>0</v>
      </c>
      <c r="DX327" s="10" t="b">
        <f t="shared" si="798"/>
        <v>0</v>
      </c>
      <c r="DY327" s="10" t="b">
        <f t="shared" si="798"/>
        <v>0</v>
      </c>
      <c r="DZ327" s="10" t="b">
        <f t="shared" si="798"/>
        <v>0</v>
      </c>
      <c r="EA327" s="10" t="b">
        <f t="shared" si="798"/>
        <v>0</v>
      </c>
      <c r="EB327" s="10" t="b">
        <f t="shared" si="798"/>
        <v>0</v>
      </c>
      <c r="EC327" s="10" t="b">
        <f t="shared" si="798"/>
        <v>0</v>
      </c>
      <c r="ED327" s="10" t="b">
        <f t="shared" si="798"/>
        <v>0</v>
      </c>
      <c r="EE327" s="10" t="b">
        <f t="shared" si="798"/>
        <v>0</v>
      </c>
      <c r="EF327" s="10" t="b">
        <f t="shared" si="798"/>
        <v>0</v>
      </c>
      <c r="EG327" s="10" t="b">
        <f t="shared" si="798"/>
        <v>0</v>
      </c>
      <c r="EH327" s="10" t="b">
        <f t="shared" si="798"/>
        <v>0</v>
      </c>
      <c r="EI327" s="10" t="b">
        <f t="shared" si="798"/>
        <v>0</v>
      </c>
      <c r="EJ327" s="10" t="b">
        <f t="shared" si="798"/>
        <v>0</v>
      </c>
      <c r="EK327" s="10" t="b">
        <f t="shared" si="798"/>
        <v>0</v>
      </c>
      <c r="EL327" s="10" t="b">
        <f t="shared" si="798"/>
        <v>0</v>
      </c>
      <c r="EM327" s="10" t="b">
        <f t="shared" si="753"/>
        <v>0</v>
      </c>
      <c r="EN327" s="10" t="b">
        <f t="shared" si="753"/>
        <v>0</v>
      </c>
      <c r="EO327" s="10" t="b">
        <f t="shared" si="753"/>
        <v>0</v>
      </c>
      <c r="EP327" s="10" t="b">
        <f t="shared" si="753"/>
        <v>0</v>
      </c>
      <c r="EQ327" s="10" t="b">
        <f t="shared" si="753"/>
        <v>0</v>
      </c>
    </row>
    <row r="328" spans="2:147" hidden="1" x14ac:dyDescent="0.3">
      <c r="B328" s="49"/>
      <c r="C328" s="49"/>
      <c r="D328" s="49"/>
      <c r="E328" s="49"/>
      <c r="F328" s="49"/>
      <c r="G328" s="49"/>
      <c r="H328" s="49"/>
      <c r="I328" s="49"/>
      <c r="J328" s="1">
        <v>111</v>
      </c>
      <c r="K328" s="10" t="b">
        <f t="shared" si="732"/>
        <v>0</v>
      </c>
      <c r="L328" s="10" t="b">
        <f t="shared" ref="L328:Y328" si="799">IF($AT150&gt;L$215,IF($AU150&lt;L$216,IF($AU151&gt;L$216,TRUE,FALSE),IF($AU151&lt;L$216,TRUE,FALSE)),FALSE)</f>
        <v>0</v>
      </c>
      <c r="M328" s="10" t="b">
        <f t="shared" si="799"/>
        <v>0</v>
      </c>
      <c r="N328" s="10" t="b">
        <f t="shared" si="799"/>
        <v>0</v>
      </c>
      <c r="O328" s="10" t="b">
        <f t="shared" si="799"/>
        <v>0</v>
      </c>
      <c r="P328" s="10" t="b">
        <f t="shared" si="799"/>
        <v>0</v>
      </c>
      <c r="Q328" s="10" t="b">
        <f t="shared" si="799"/>
        <v>0</v>
      </c>
      <c r="R328" s="10" t="b">
        <f t="shared" si="799"/>
        <v>0</v>
      </c>
      <c r="S328" s="10" t="b">
        <f t="shared" si="799"/>
        <v>0</v>
      </c>
      <c r="T328" s="10" t="b">
        <f t="shared" si="799"/>
        <v>0</v>
      </c>
      <c r="U328" s="10" t="b">
        <f t="shared" si="799"/>
        <v>0</v>
      </c>
      <c r="V328" s="10" t="b">
        <f t="shared" si="799"/>
        <v>0</v>
      </c>
      <c r="W328" s="10" t="b">
        <f t="shared" si="799"/>
        <v>0</v>
      </c>
      <c r="X328" s="10" t="b">
        <f t="shared" si="799"/>
        <v>0</v>
      </c>
      <c r="Y328" s="10" t="b">
        <f t="shared" si="799"/>
        <v>0</v>
      </c>
      <c r="Z328" s="10" t="b">
        <f t="shared" ref="Z328:BE328" si="800">IF(AND(Z$216&gt;MIN($AU150:$AU151), Z$216&lt;MAX($AU150:$AU151)),IF((($AT151-$AT150)/($AU151-$AU150)*(Z$216-$AU150)+$AT150)&lt;Z$215,TRUE,FALSE))</f>
        <v>0</v>
      </c>
      <c r="AA328" s="10" t="b">
        <f t="shared" si="800"/>
        <v>0</v>
      </c>
      <c r="AB328" s="10" t="b">
        <f t="shared" si="800"/>
        <v>0</v>
      </c>
      <c r="AC328" s="10" t="b">
        <f t="shared" si="800"/>
        <v>0</v>
      </c>
      <c r="AD328" s="10" t="b">
        <f t="shared" si="800"/>
        <v>0</v>
      </c>
      <c r="AE328" s="10" t="b">
        <f t="shared" si="800"/>
        <v>0</v>
      </c>
      <c r="AF328" s="10" t="b">
        <f t="shared" si="800"/>
        <v>0</v>
      </c>
      <c r="AG328" s="10" t="b">
        <f t="shared" si="800"/>
        <v>0</v>
      </c>
      <c r="AH328" s="10" t="b">
        <f t="shared" si="800"/>
        <v>0</v>
      </c>
      <c r="AI328" s="10" t="b">
        <f t="shared" si="800"/>
        <v>0</v>
      </c>
      <c r="AJ328" s="10" t="b">
        <f t="shared" si="800"/>
        <v>0</v>
      </c>
      <c r="AK328" s="10" t="b">
        <f t="shared" si="800"/>
        <v>0</v>
      </c>
      <c r="AL328" s="10" t="b">
        <f t="shared" si="800"/>
        <v>0</v>
      </c>
      <c r="AM328" s="10" t="b">
        <f t="shared" si="800"/>
        <v>0</v>
      </c>
      <c r="AN328" s="10" t="b">
        <f t="shared" si="800"/>
        <v>0</v>
      </c>
      <c r="AO328" s="10" t="b">
        <f t="shared" si="800"/>
        <v>0</v>
      </c>
      <c r="AP328" s="10" t="b">
        <f t="shared" si="800"/>
        <v>0</v>
      </c>
      <c r="AQ328" s="10" t="b">
        <f t="shared" si="800"/>
        <v>0</v>
      </c>
      <c r="AR328" s="10" t="b">
        <f t="shared" si="800"/>
        <v>0</v>
      </c>
      <c r="AS328" s="10" t="b">
        <f t="shared" si="800"/>
        <v>0</v>
      </c>
      <c r="AT328" s="10" t="b">
        <f t="shared" si="800"/>
        <v>0</v>
      </c>
      <c r="AU328" s="10" t="b">
        <f t="shared" si="800"/>
        <v>0</v>
      </c>
      <c r="AV328" s="10" t="b">
        <f t="shared" si="800"/>
        <v>0</v>
      </c>
      <c r="AW328" s="10" t="b">
        <f t="shared" si="800"/>
        <v>0</v>
      </c>
      <c r="AX328" s="10" t="b">
        <f t="shared" si="800"/>
        <v>0</v>
      </c>
      <c r="AY328" s="10" t="b">
        <f t="shared" si="800"/>
        <v>0</v>
      </c>
      <c r="AZ328" s="10" t="b">
        <f t="shared" si="800"/>
        <v>0</v>
      </c>
      <c r="BA328" s="10" t="b">
        <f t="shared" si="800"/>
        <v>0</v>
      </c>
      <c r="BB328" s="10" t="b">
        <f t="shared" si="800"/>
        <v>0</v>
      </c>
      <c r="BC328" s="10" t="b">
        <f t="shared" si="800"/>
        <v>0</v>
      </c>
      <c r="BD328" s="10" t="b">
        <f t="shared" si="800"/>
        <v>0</v>
      </c>
      <c r="BE328" s="10" t="b">
        <f t="shared" si="800"/>
        <v>0</v>
      </c>
      <c r="BF328" s="10" t="b">
        <f t="shared" ref="BF328:CH328" si="801">IF(AND(BF$216&gt;MIN($AU150:$AU151), BF$216&lt;MAX($AU150:$AU151)),IF((($AT151-$AT150)/($AU151-$AU150)*(BF$216-$AU150)+$AT150)&lt;BF$215,TRUE,FALSE))</f>
        <v>0</v>
      </c>
      <c r="BG328" s="10" t="b">
        <f t="shared" si="801"/>
        <v>0</v>
      </c>
      <c r="BH328" s="10" t="b">
        <f t="shared" si="801"/>
        <v>0</v>
      </c>
      <c r="BI328" s="10" t="b">
        <f t="shared" si="801"/>
        <v>0</v>
      </c>
      <c r="BJ328" s="10" t="b">
        <f t="shared" si="801"/>
        <v>0</v>
      </c>
      <c r="BK328" s="10" t="b">
        <f t="shared" si="801"/>
        <v>0</v>
      </c>
      <c r="BL328" s="10" t="b">
        <f t="shared" si="801"/>
        <v>0</v>
      </c>
      <c r="BM328" s="10" t="b">
        <f t="shared" si="801"/>
        <v>0</v>
      </c>
      <c r="BN328" s="10" t="b">
        <f t="shared" si="801"/>
        <v>0</v>
      </c>
      <c r="BO328" s="10" t="b">
        <f t="shared" si="801"/>
        <v>0</v>
      </c>
      <c r="BP328" s="10" t="b">
        <f t="shared" si="801"/>
        <v>0</v>
      </c>
      <c r="BQ328" s="10" t="b">
        <f t="shared" si="801"/>
        <v>0</v>
      </c>
      <c r="BR328" s="10" t="b">
        <f t="shared" si="801"/>
        <v>0</v>
      </c>
      <c r="BS328" s="10" t="b">
        <f t="shared" si="801"/>
        <v>0</v>
      </c>
      <c r="BT328" s="10" t="b">
        <f t="shared" si="801"/>
        <v>0</v>
      </c>
      <c r="BU328" s="10" t="b">
        <f t="shared" si="801"/>
        <v>0</v>
      </c>
      <c r="BV328" s="10" t="b">
        <f t="shared" si="801"/>
        <v>0</v>
      </c>
      <c r="BW328" s="10" t="b">
        <f t="shared" si="801"/>
        <v>0</v>
      </c>
      <c r="BX328" s="10" t="b">
        <f t="shared" si="801"/>
        <v>0</v>
      </c>
      <c r="BY328" s="10" t="b">
        <f t="shared" si="801"/>
        <v>0</v>
      </c>
      <c r="BZ328" s="10" t="b">
        <f t="shared" si="801"/>
        <v>0</v>
      </c>
      <c r="CA328" s="10" t="b">
        <f t="shared" si="801"/>
        <v>0</v>
      </c>
      <c r="CB328" s="10" t="b">
        <f t="shared" si="801"/>
        <v>0</v>
      </c>
      <c r="CC328" s="10" t="b">
        <f t="shared" si="801"/>
        <v>0</v>
      </c>
      <c r="CD328" s="10" t="b">
        <f t="shared" si="801"/>
        <v>0</v>
      </c>
      <c r="CE328" s="10" t="b">
        <f t="shared" si="801"/>
        <v>0</v>
      </c>
      <c r="CF328" s="10" t="b">
        <f t="shared" si="801"/>
        <v>0</v>
      </c>
      <c r="CG328" s="10" t="b">
        <f t="shared" si="801"/>
        <v>0</v>
      </c>
      <c r="CH328" s="10" t="b">
        <f t="shared" si="801"/>
        <v>0</v>
      </c>
      <c r="CL328" s="10" t="b">
        <f t="shared" ref="CL328:DN328" si="802">IF(AND(CL$216&gt;MIN($AU150:$AU151), CL$216&lt;MAX($AU150:$AU151)),IF((($AT151-$AT150)/($AU151-$AU150)*(CL$216-$AU150)+$AT150)&lt;CL$215,TRUE,FALSE))</f>
        <v>0</v>
      </c>
      <c r="CM328" s="10" t="b">
        <f t="shared" si="802"/>
        <v>0</v>
      </c>
      <c r="CN328" s="10" t="b">
        <f t="shared" si="802"/>
        <v>0</v>
      </c>
      <c r="CO328" s="10" t="b">
        <f t="shared" si="802"/>
        <v>0</v>
      </c>
      <c r="CP328" s="10" t="b">
        <f t="shared" si="802"/>
        <v>0</v>
      </c>
      <c r="CQ328" s="10" t="b">
        <f t="shared" si="802"/>
        <v>0</v>
      </c>
      <c r="CR328" s="10" t="b">
        <f t="shared" si="802"/>
        <v>0</v>
      </c>
      <c r="CS328" s="10" t="b">
        <f t="shared" si="802"/>
        <v>0</v>
      </c>
      <c r="CT328" s="10" t="b">
        <f t="shared" si="802"/>
        <v>0</v>
      </c>
      <c r="CU328" s="10" t="b">
        <f t="shared" si="802"/>
        <v>0</v>
      </c>
      <c r="CV328" s="10" t="b">
        <f t="shared" si="802"/>
        <v>0</v>
      </c>
      <c r="CW328" s="10" t="b">
        <f t="shared" si="802"/>
        <v>0</v>
      </c>
      <c r="CX328" s="10" t="b">
        <f t="shared" si="802"/>
        <v>0</v>
      </c>
      <c r="CY328" s="10" t="b">
        <f t="shared" si="802"/>
        <v>0</v>
      </c>
      <c r="CZ328" s="10" t="b">
        <f t="shared" si="802"/>
        <v>0</v>
      </c>
      <c r="DA328" s="10" t="b">
        <f t="shared" si="802"/>
        <v>0</v>
      </c>
      <c r="DB328" s="10" t="b">
        <f t="shared" si="802"/>
        <v>0</v>
      </c>
      <c r="DC328" s="10" t="b">
        <f t="shared" si="802"/>
        <v>0</v>
      </c>
      <c r="DD328" s="10" t="b">
        <f t="shared" si="802"/>
        <v>0</v>
      </c>
      <c r="DE328" s="10" t="b">
        <f t="shared" si="802"/>
        <v>0</v>
      </c>
      <c r="DF328" s="10" t="b">
        <f t="shared" si="802"/>
        <v>0</v>
      </c>
      <c r="DG328" s="10" t="b">
        <f t="shared" si="802"/>
        <v>0</v>
      </c>
      <c r="DH328" s="10" t="b">
        <f t="shared" si="802"/>
        <v>0</v>
      </c>
      <c r="DI328" s="10" t="b">
        <f t="shared" si="802"/>
        <v>0</v>
      </c>
      <c r="DJ328" s="10" t="b">
        <f t="shared" si="802"/>
        <v>0</v>
      </c>
      <c r="DK328" s="10" t="b">
        <f t="shared" si="802"/>
        <v>0</v>
      </c>
      <c r="DL328" s="10" t="b">
        <f t="shared" si="802"/>
        <v>0</v>
      </c>
      <c r="DM328" s="10" t="b">
        <f t="shared" si="802"/>
        <v>0</v>
      </c>
      <c r="DN328" s="10" t="b">
        <f t="shared" si="802"/>
        <v>0</v>
      </c>
      <c r="DR328" s="10" t="b">
        <f t="shared" ref="DR328:EL328" si="803">IF(AND(DR$216&gt;MIN($AY150:$AY151), DR$216&lt;MAX($AY150:$AY151)),IF((($AX151-$AX150)/($AY151-$AY150)*(DR$216-$AY150)+$AX150)&lt;DR$215,TRUE,FALSE))</f>
        <v>0</v>
      </c>
      <c r="DS328" s="10" t="b">
        <f t="shared" si="803"/>
        <v>0</v>
      </c>
      <c r="DT328" s="10" t="b">
        <f t="shared" si="803"/>
        <v>0</v>
      </c>
      <c r="DU328" s="10" t="b">
        <f t="shared" si="803"/>
        <v>0</v>
      </c>
      <c r="DV328" s="10" t="b">
        <f t="shared" si="803"/>
        <v>0</v>
      </c>
      <c r="DW328" s="10" t="b">
        <f t="shared" si="803"/>
        <v>0</v>
      </c>
      <c r="DX328" s="10" t="b">
        <f t="shared" si="803"/>
        <v>0</v>
      </c>
      <c r="DY328" s="10" t="b">
        <f t="shared" si="803"/>
        <v>0</v>
      </c>
      <c r="DZ328" s="10" t="b">
        <f t="shared" si="803"/>
        <v>0</v>
      </c>
      <c r="EA328" s="10" t="b">
        <f t="shared" si="803"/>
        <v>0</v>
      </c>
      <c r="EB328" s="10" t="b">
        <f t="shared" si="803"/>
        <v>0</v>
      </c>
      <c r="EC328" s="10" t="b">
        <f t="shared" si="803"/>
        <v>0</v>
      </c>
      <c r="ED328" s="10" t="b">
        <f t="shared" si="803"/>
        <v>0</v>
      </c>
      <c r="EE328" s="10" t="b">
        <f t="shared" si="803"/>
        <v>0</v>
      </c>
      <c r="EF328" s="10" t="b">
        <f t="shared" si="803"/>
        <v>0</v>
      </c>
      <c r="EG328" s="10" t="b">
        <f t="shared" si="803"/>
        <v>0</v>
      </c>
      <c r="EH328" s="10" t="b">
        <f t="shared" si="803"/>
        <v>0</v>
      </c>
      <c r="EI328" s="10" t="b">
        <f t="shared" si="803"/>
        <v>0</v>
      </c>
      <c r="EJ328" s="10" t="b">
        <f t="shared" si="803"/>
        <v>0</v>
      </c>
      <c r="EK328" s="10" t="b">
        <f t="shared" si="803"/>
        <v>0</v>
      </c>
      <c r="EL328" s="10" t="b">
        <f t="shared" si="803"/>
        <v>0</v>
      </c>
      <c r="EM328" s="10" t="b">
        <f t="shared" ref="EM328:EQ337" si="804">IF(AND(EM$216&gt;MIN($AW150:$AW151), EM$216&lt;MAX($AW150:$AW151)),IF((($AV151-$AV150)/($AW151-$AW150)*(EM$216-$AW150)+$AV150)&lt;EM$215,TRUE,FALSE))</f>
        <v>0</v>
      </c>
      <c r="EN328" s="10" t="b">
        <f t="shared" si="804"/>
        <v>0</v>
      </c>
      <c r="EO328" s="10" t="b">
        <f t="shared" si="804"/>
        <v>0</v>
      </c>
      <c r="EP328" s="10" t="b">
        <f t="shared" si="804"/>
        <v>0</v>
      </c>
      <c r="EQ328" s="10" t="b">
        <f t="shared" si="804"/>
        <v>0</v>
      </c>
    </row>
    <row r="329" spans="2:147" hidden="1" x14ac:dyDescent="0.3">
      <c r="B329" s="49"/>
      <c r="C329" s="49"/>
      <c r="D329" s="49"/>
      <c r="E329" s="49"/>
      <c r="F329" s="49"/>
      <c r="G329" s="49"/>
      <c r="H329" s="49"/>
      <c r="I329" s="49"/>
      <c r="J329" s="1">
        <v>112</v>
      </c>
      <c r="K329" s="10" t="b">
        <f t="shared" si="732"/>
        <v>0</v>
      </c>
      <c r="L329" s="10" t="b">
        <f t="shared" ref="L329:Y329" si="805">IF($AT151&gt;L$215,IF($AU151&lt;L$216,IF($AU152&gt;L$216,TRUE,FALSE),IF($AU152&lt;L$216,TRUE,FALSE)),FALSE)</f>
        <v>0</v>
      </c>
      <c r="M329" s="10" t="b">
        <f t="shared" si="805"/>
        <v>0</v>
      </c>
      <c r="N329" s="10" t="b">
        <f t="shared" si="805"/>
        <v>0</v>
      </c>
      <c r="O329" s="10" t="b">
        <f t="shared" si="805"/>
        <v>0</v>
      </c>
      <c r="P329" s="10" t="b">
        <f t="shared" si="805"/>
        <v>0</v>
      </c>
      <c r="Q329" s="10" t="b">
        <f t="shared" si="805"/>
        <v>0</v>
      </c>
      <c r="R329" s="10" t="b">
        <f t="shared" si="805"/>
        <v>0</v>
      </c>
      <c r="S329" s="10" t="b">
        <f t="shared" si="805"/>
        <v>0</v>
      </c>
      <c r="T329" s="10" t="b">
        <f t="shared" si="805"/>
        <v>0</v>
      </c>
      <c r="U329" s="10" t="b">
        <f t="shared" si="805"/>
        <v>0</v>
      </c>
      <c r="V329" s="10" t="b">
        <f t="shared" si="805"/>
        <v>0</v>
      </c>
      <c r="W329" s="10" t="b">
        <f t="shared" si="805"/>
        <v>0</v>
      </c>
      <c r="X329" s="10" t="b">
        <f t="shared" si="805"/>
        <v>0</v>
      </c>
      <c r="Y329" s="10" t="b">
        <f t="shared" si="805"/>
        <v>0</v>
      </c>
      <c r="Z329" s="10" t="b">
        <f t="shared" ref="Z329:BE329" si="806">IF(AND(Z$216&gt;MIN($AU151:$AU152), Z$216&lt;MAX($AU151:$AU152)),IF((($AT152-$AT151)/($AU152-$AU151)*(Z$216-$AU151)+$AT151)&lt;Z$215,TRUE,FALSE))</f>
        <v>0</v>
      </c>
      <c r="AA329" s="10" t="b">
        <f t="shared" si="806"/>
        <v>0</v>
      </c>
      <c r="AB329" s="10" t="b">
        <f t="shared" si="806"/>
        <v>0</v>
      </c>
      <c r="AC329" s="10" t="b">
        <f t="shared" si="806"/>
        <v>0</v>
      </c>
      <c r="AD329" s="10" t="b">
        <f t="shared" si="806"/>
        <v>0</v>
      </c>
      <c r="AE329" s="10" t="b">
        <f t="shared" si="806"/>
        <v>0</v>
      </c>
      <c r="AF329" s="10" t="b">
        <f t="shared" si="806"/>
        <v>0</v>
      </c>
      <c r="AG329" s="10" t="b">
        <f t="shared" si="806"/>
        <v>0</v>
      </c>
      <c r="AH329" s="10" t="b">
        <f t="shared" si="806"/>
        <v>0</v>
      </c>
      <c r="AI329" s="10" t="b">
        <f t="shared" si="806"/>
        <v>0</v>
      </c>
      <c r="AJ329" s="10" t="b">
        <f t="shared" si="806"/>
        <v>0</v>
      </c>
      <c r="AK329" s="10" t="b">
        <f t="shared" si="806"/>
        <v>0</v>
      </c>
      <c r="AL329" s="10" t="b">
        <f t="shared" si="806"/>
        <v>0</v>
      </c>
      <c r="AM329" s="10" t="b">
        <f t="shared" si="806"/>
        <v>0</v>
      </c>
      <c r="AN329" s="10" t="b">
        <f t="shared" si="806"/>
        <v>0</v>
      </c>
      <c r="AO329" s="10" t="b">
        <f t="shared" si="806"/>
        <v>0</v>
      </c>
      <c r="AP329" s="10" t="b">
        <f t="shared" si="806"/>
        <v>0</v>
      </c>
      <c r="AQ329" s="10" t="b">
        <f t="shared" si="806"/>
        <v>0</v>
      </c>
      <c r="AR329" s="10" t="b">
        <f t="shared" si="806"/>
        <v>0</v>
      </c>
      <c r="AS329" s="10" t="b">
        <f t="shared" si="806"/>
        <v>0</v>
      </c>
      <c r="AT329" s="10" t="b">
        <f t="shared" si="806"/>
        <v>0</v>
      </c>
      <c r="AU329" s="10" t="b">
        <f t="shared" si="806"/>
        <v>0</v>
      </c>
      <c r="AV329" s="10" t="b">
        <f t="shared" si="806"/>
        <v>0</v>
      </c>
      <c r="AW329" s="10" t="b">
        <f t="shared" si="806"/>
        <v>0</v>
      </c>
      <c r="AX329" s="10" t="b">
        <f t="shared" si="806"/>
        <v>0</v>
      </c>
      <c r="AY329" s="10" t="b">
        <f t="shared" si="806"/>
        <v>0</v>
      </c>
      <c r="AZ329" s="10" t="b">
        <f t="shared" si="806"/>
        <v>0</v>
      </c>
      <c r="BA329" s="10" t="b">
        <f t="shared" si="806"/>
        <v>0</v>
      </c>
      <c r="BB329" s="10" t="b">
        <f t="shared" si="806"/>
        <v>0</v>
      </c>
      <c r="BC329" s="10" t="b">
        <f t="shared" si="806"/>
        <v>0</v>
      </c>
      <c r="BD329" s="10" t="b">
        <f t="shared" si="806"/>
        <v>0</v>
      </c>
      <c r="BE329" s="10" t="b">
        <f t="shared" si="806"/>
        <v>0</v>
      </c>
      <c r="BF329" s="10" t="b">
        <f t="shared" ref="BF329:CH329" si="807">IF(AND(BF$216&gt;MIN($AU151:$AU152), BF$216&lt;MAX($AU151:$AU152)),IF((($AT152-$AT151)/($AU152-$AU151)*(BF$216-$AU151)+$AT151)&lt;BF$215,TRUE,FALSE))</f>
        <v>0</v>
      </c>
      <c r="BG329" s="10" t="b">
        <f t="shared" si="807"/>
        <v>0</v>
      </c>
      <c r="BH329" s="10" t="b">
        <f t="shared" si="807"/>
        <v>0</v>
      </c>
      <c r="BI329" s="10" t="b">
        <f t="shared" si="807"/>
        <v>0</v>
      </c>
      <c r="BJ329" s="10" t="b">
        <f t="shared" si="807"/>
        <v>0</v>
      </c>
      <c r="BK329" s="10" t="b">
        <f t="shared" si="807"/>
        <v>0</v>
      </c>
      <c r="BL329" s="10" t="b">
        <f t="shared" si="807"/>
        <v>0</v>
      </c>
      <c r="BM329" s="10" t="b">
        <f t="shared" si="807"/>
        <v>0</v>
      </c>
      <c r="BN329" s="10" t="b">
        <f t="shared" si="807"/>
        <v>0</v>
      </c>
      <c r="BO329" s="10" t="b">
        <f t="shared" si="807"/>
        <v>0</v>
      </c>
      <c r="BP329" s="10" t="b">
        <f t="shared" si="807"/>
        <v>0</v>
      </c>
      <c r="BQ329" s="10" t="b">
        <f t="shared" si="807"/>
        <v>0</v>
      </c>
      <c r="BR329" s="10" t="b">
        <f t="shared" si="807"/>
        <v>0</v>
      </c>
      <c r="BS329" s="10" t="b">
        <f t="shared" si="807"/>
        <v>0</v>
      </c>
      <c r="BT329" s="10" t="b">
        <f t="shared" si="807"/>
        <v>0</v>
      </c>
      <c r="BU329" s="10" t="b">
        <f t="shared" si="807"/>
        <v>0</v>
      </c>
      <c r="BV329" s="10" t="b">
        <f t="shared" si="807"/>
        <v>0</v>
      </c>
      <c r="BW329" s="10" t="b">
        <f t="shared" si="807"/>
        <v>0</v>
      </c>
      <c r="BX329" s="10" t="b">
        <f t="shared" si="807"/>
        <v>0</v>
      </c>
      <c r="BY329" s="10" t="b">
        <f t="shared" si="807"/>
        <v>0</v>
      </c>
      <c r="BZ329" s="10" t="b">
        <f t="shared" si="807"/>
        <v>0</v>
      </c>
      <c r="CA329" s="10" t="b">
        <f t="shared" si="807"/>
        <v>0</v>
      </c>
      <c r="CB329" s="10" t="b">
        <f t="shared" si="807"/>
        <v>0</v>
      </c>
      <c r="CC329" s="10" t="b">
        <f t="shared" si="807"/>
        <v>0</v>
      </c>
      <c r="CD329" s="10" t="b">
        <f t="shared" si="807"/>
        <v>0</v>
      </c>
      <c r="CE329" s="10" t="b">
        <f t="shared" si="807"/>
        <v>0</v>
      </c>
      <c r="CF329" s="10" t="b">
        <f t="shared" si="807"/>
        <v>0</v>
      </c>
      <c r="CG329" s="10" t="b">
        <f t="shared" si="807"/>
        <v>0</v>
      </c>
      <c r="CH329" s="10" t="b">
        <f t="shared" si="807"/>
        <v>0</v>
      </c>
      <c r="CL329" s="10" t="b">
        <f t="shared" ref="CL329:DN329" si="808">IF(AND(CL$216&gt;MIN($AU151:$AU152), CL$216&lt;MAX($AU151:$AU152)),IF((($AT152-$AT151)/($AU152-$AU151)*(CL$216-$AU151)+$AT151)&lt;CL$215,TRUE,FALSE))</f>
        <v>0</v>
      </c>
      <c r="CM329" s="10" t="b">
        <f t="shared" si="808"/>
        <v>0</v>
      </c>
      <c r="CN329" s="10" t="b">
        <f t="shared" si="808"/>
        <v>0</v>
      </c>
      <c r="CO329" s="10" t="b">
        <f t="shared" si="808"/>
        <v>0</v>
      </c>
      <c r="CP329" s="10" t="b">
        <f t="shared" si="808"/>
        <v>0</v>
      </c>
      <c r="CQ329" s="10" t="b">
        <f t="shared" si="808"/>
        <v>0</v>
      </c>
      <c r="CR329" s="10" t="b">
        <f t="shared" si="808"/>
        <v>0</v>
      </c>
      <c r="CS329" s="10" t="b">
        <f t="shared" si="808"/>
        <v>0</v>
      </c>
      <c r="CT329" s="10" t="b">
        <f t="shared" si="808"/>
        <v>0</v>
      </c>
      <c r="CU329" s="10" t="b">
        <f t="shared" si="808"/>
        <v>0</v>
      </c>
      <c r="CV329" s="10" t="b">
        <f t="shared" si="808"/>
        <v>0</v>
      </c>
      <c r="CW329" s="10" t="b">
        <f t="shared" si="808"/>
        <v>0</v>
      </c>
      <c r="CX329" s="10" t="b">
        <f t="shared" si="808"/>
        <v>0</v>
      </c>
      <c r="CY329" s="10" t="b">
        <f t="shared" si="808"/>
        <v>0</v>
      </c>
      <c r="CZ329" s="10" t="b">
        <f t="shared" si="808"/>
        <v>0</v>
      </c>
      <c r="DA329" s="10" t="b">
        <f t="shared" si="808"/>
        <v>0</v>
      </c>
      <c r="DB329" s="10" t="b">
        <f t="shared" si="808"/>
        <v>0</v>
      </c>
      <c r="DC329" s="10" t="b">
        <f t="shared" si="808"/>
        <v>0</v>
      </c>
      <c r="DD329" s="10" t="b">
        <f t="shared" si="808"/>
        <v>0</v>
      </c>
      <c r="DE329" s="10" t="b">
        <f t="shared" si="808"/>
        <v>0</v>
      </c>
      <c r="DF329" s="10" t="b">
        <f t="shared" si="808"/>
        <v>0</v>
      </c>
      <c r="DG329" s="10" t="b">
        <f t="shared" si="808"/>
        <v>0</v>
      </c>
      <c r="DH329" s="10" t="b">
        <f t="shared" si="808"/>
        <v>0</v>
      </c>
      <c r="DI329" s="10" t="b">
        <f t="shared" si="808"/>
        <v>0</v>
      </c>
      <c r="DJ329" s="10" t="b">
        <f t="shared" si="808"/>
        <v>0</v>
      </c>
      <c r="DK329" s="10" t="b">
        <f t="shared" si="808"/>
        <v>0</v>
      </c>
      <c r="DL329" s="10" t="b">
        <f t="shared" si="808"/>
        <v>0</v>
      </c>
      <c r="DM329" s="10" t="b">
        <f t="shared" si="808"/>
        <v>0</v>
      </c>
      <c r="DN329" s="10" t="b">
        <f t="shared" si="808"/>
        <v>0</v>
      </c>
      <c r="DR329" s="10" t="b">
        <f t="shared" ref="DR329:EL329" si="809">IF(AND(DR$216&gt;MIN($AY151:$AY152), DR$216&lt;MAX($AY151:$AY152)),IF((($AX152-$AX151)/($AY152-$AY151)*(DR$216-$AY151)+$AX151)&lt;DR$215,TRUE,FALSE))</f>
        <v>0</v>
      </c>
      <c r="DS329" s="10" t="b">
        <f t="shared" si="809"/>
        <v>0</v>
      </c>
      <c r="DT329" s="10" t="b">
        <f t="shared" si="809"/>
        <v>0</v>
      </c>
      <c r="DU329" s="10" t="b">
        <f t="shared" si="809"/>
        <v>0</v>
      </c>
      <c r="DV329" s="10" t="b">
        <f t="shared" si="809"/>
        <v>0</v>
      </c>
      <c r="DW329" s="10" t="b">
        <f t="shared" si="809"/>
        <v>0</v>
      </c>
      <c r="DX329" s="10" t="b">
        <f t="shared" si="809"/>
        <v>0</v>
      </c>
      <c r="DY329" s="10" t="b">
        <f t="shared" si="809"/>
        <v>0</v>
      </c>
      <c r="DZ329" s="10" t="b">
        <f t="shared" si="809"/>
        <v>0</v>
      </c>
      <c r="EA329" s="10" t="b">
        <f t="shared" si="809"/>
        <v>0</v>
      </c>
      <c r="EB329" s="10" t="b">
        <f t="shared" si="809"/>
        <v>0</v>
      </c>
      <c r="EC329" s="10" t="b">
        <f t="shared" si="809"/>
        <v>0</v>
      </c>
      <c r="ED329" s="10" t="b">
        <f t="shared" si="809"/>
        <v>0</v>
      </c>
      <c r="EE329" s="10" t="b">
        <f t="shared" si="809"/>
        <v>0</v>
      </c>
      <c r="EF329" s="10" t="b">
        <f t="shared" si="809"/>
        <v>0</v>
      </c>
      <c r="EG329" s="10" t="b">
        <f t="shared" si="809"/>
        <v>0</v>
      </c>
      <c r="EH329" s="10" t="b">
        <f t="shared" si="809"/>
        <v>0</v>
      </c>
      <c r="EI329" s="10" t="b">
        <f t="shared" si="809"/>
        <v>0</v>
      </c>
      <c r="EJ329" s="10" t="b">
        <f t="shared" si="809"/>
        <v>0</v>
      </c>
      <c r="EK329" s="10" t="b">
        <f t="shared" si="809"/>
        <v>0</v>
      </c>
      <c r="EL329" s="10" t="b">
        <f t="shared" si="809"/>
        <v>0</v>
      </c>
      <c r="EM329" s="10" t="b">
        <f t="shared" si="804"/>
        <v>0</v>
      </c>
      <c r="EN329" s="10" t="b">
        <f t="shared" si="804"/>
        <v>0</v>
      </c>
      <c r="EO329" s="10" t="b">
        <f t="shared" si="804"/>
        <v>0</v>
      </c>
      <c r="EP329" s="10" t="b">
        <f t="shared" si="804"/>
        <v>0</v>
      </c>
      <c r="EQ329" s="10" t="b">
        <f t="shared" si="804"/>
        <v>0</v>
      </c>
    </row>
    <row r="330" spans="2:147" hidden="1" x14ac:dyDescent="0.3">
      <c r="B330" s="49"/>
      <c r="C330" s="49"/>
      <c r="D330" s="49"/>
      <c r="E330" s="49"/>
      <c r="F330" s="49"/>
      <c r="G330" s="49"/>
      <c r="H330" s="49"/>
      <c r="I330" s="49"/>
      <c r="J330" s="1">
        <v>113</v>
      </c>
      <c r="K330" s="10" t="b">
        <f t="shared" si="732"/>
        <v>0</v>
      </c>
      <c r="L330" s="10" t="b">
        <f t="shared" ref="L330:Y330" si="810">IF($AT152&gt;L$215,IF($AU152&lt;L$216,IF($AU153&gt;L$216,TRUE,FALSE),IF($AU153&lt;L$216,TRUE,FALSE)),FALSE)</f>
        <v>0</v>
      </c>
      <c r="M330" s="10" t="b">
        <f t="shared" si="810"/>
        <v>0</v>
      </c>
      <c r="N330" s="10" t="b">
        <f t="shared" si="810"/>
        <v>0</v>
      </c>
      <c r="O330" s="10" t="b">
        <f t="shared" si="810"/>
        <v>0</v>
      </c>
      <c r="P330" s="10" t="b">
        <f t="shared" si="810"/>
        <v>0</v>
      </c>
      <c r="Q330" s="10" t="b">
        <f t="shared" si="810"/>
        <v>0</v>
      </c>
      <c r="R330" s="10" t="b">
        <f t="shared" si="810"/>
        <v>0</v>
      </c>
      <c r="S330" s="10" t="b">
        <f t="shared" si="810"/>
        <v>0</v>
      </c>
      <c r="T330" s="10" t="b">
        <f t="shared" si="810"/>
        <v>0</v>
      </c>
      <c r="U330" s="10" t="b">
        <f t="shared" si="810"/>
        <v>0</v>
      </c>
      <c r="V330" s="10" t="b">
        <f t="shared" si="810"/>
        <v>0</v>
      </c>
      <c r="W330" s="10" t="b">
        <f t="shared" si="810"/>
        <v>0</v>
      </c>
      <c r="X330" s="10" t="b">
        <f t="shared" si="810"/>
        <v>0</v>
      </c>
      <c r="Y330" s="10" t="b">
        <f t="shared" si="810"/>
        <v>0</v>
      </c>
      <c r="Z330" s="10" t="b">
        <f t="shared" ref="Z330:BE330" si="811">IF(AND(Z$216&gt;MIN($AU152:$AU153), Z$216&lt;MAX($AU152:$AU153)),IF((($AT153-$AT152)/($AU153-$AU152)*(Z$216-$AU152)+$AT152)&lt;Z$215,TRUE,FALSE))</f>
        <v>0</v>
      </c>
      <c r="AA330" s="10" t="b">
        <f t="shared" si="811"/>
        <v>0</v>
      </c>
      <c r="AB330" s="10" t="b">
        <f t="shared" si="811"/>
        <v>0</v>
      </c>
      <c r="AC330" s="10" t="b">
        <f t="shared" si="811"/>
        <v>0</v>
      </c>
      <c r="AD330" s="10" t="b">
        <f t="shared" si="811"/>
        <v>0</v>
      </c>
      <c r="AE330" s="10" t="b">
        <f t="shared" si="811"/>
        <v>0</v>
      </c>
      <c r="AF330" s="10" t="b">
        <f t="shared" si="811"/>
        <v>0</v>
      </c>
      <c r="AG330" s="10" t="b">
        <f t="shared" si="811"/>
        <v>0</v>
      </c>
      <c r="AH330" s="10" t="b">
        <f t="shared" si="811"/>
        <v>0</v>
      </c>
      <c r="AI330" s="10" t="b">
        <f t="shared" si="811"/>
        <v>0</v>
      </c>
      <c r="AJ330" s="10" t="b">
        <f t="shared" si="811"/>
        <v>0</v>
      </c>
      <c r="AK330" s="10" t="b">
        <f t="shared" si="811"/>
        <v>0</v>
      </c>
      <c r="AL330" s="10" t="b">
        <f t="shared" si="811"/>
        <v>0</v>
      </c>
      <c r="AM330" s="10" t="b">
        <f t="shared" si="811"/>
        <v>0</v>
      </c>
      <c r="AN330" s="10" t="b">
        <f t="shared" si="811"/>
        <v>0</v>
      </c>
      <c r="AO330" s="10" t="b">
        <f t="shared" si="811"/>
        <v>0</v>
      </c>
      <c r="AP330" s="10" t="b">
        <f t="shared" si="811"/>
        <v>0</v>
      </c>
      <c r="AQ330" s="10" t="b">
        <f t="shared" si="811"/>
        <v>0</v>
      </c>
      <c r="AR330" s="10" t="b">
        <f t="shared" si="811"/>
        <v>0</v>
      </c>
      <c r="AS330" s="10" t="b">
        <f t="shared" si="811"/>
        <v>0</v>
      </c>
      <c r="AT330" s="10" t="b">
        <f t="shared" si="811"/>
        <v>0</v>
      </c>
      <c r="AU330" s="10" t="b">
        <f t="shared" si="811"/>
        <v>0</v>
      </c>
      <c r="AV330" s="10" t="b">
        <f t="shared" si="811"/>
        <v>0</v>
      </c>
      <c r="AW330" s="10" t="b">
        <f t="shared" si="811"/>
        <v>0</v>
      </c>
      <c r="AX330" s="10" t="b">
        <f t="shared" si="811"/>
        <v>0</v>
      </c>
      <c r="AY330" s="10" t="b">
        <f t="shared" si="811"/>
        <v>0</v>
      </c>
      <c r="AZ330" s="10" t="b">
        <f t="shared" si="811"/>
        <v>0</v>
      </c>
      <c r="BA330" s="10" t="b">
        <f t="shared" si="811"/>
        <v>0</v>
      </c>
      <c r="BB330" s="10" t="b">
        <f t="shared" si="811"/>
        <v>0</v>
      </c>
      <c r="BC330" s="10" t="b">
        <f t="shared" si="811"/>
        <v>0</v>
      </c>
      <c r="BD330" s="10" t="b">
        <f t="shared" si="811"/>
        <v>0</v>
      </c>
      <c r="BE330" s="10" t="b">
        <f t="shared" si="811"/>
        <v>0</v>
      </c>
      <c r="BF330" s="10" t="b">
        <f t="shared" ref="BF330:CH330" si="812">IF(AND(BF$216&gt;MIN($AU152:$AU153), BF$216&lt;MAX($AU152:$AU153)),IF((($AT153-$AT152)/($AU153-$AU152)*(BF$216-$AU152)+$AT152)&lt;BF$215,TRUE,FALSE))</f>
        <v>0</v>
      </c>
      <c r="BG330" s="10" t="b">
        <f t="shared" si="812"/>
        <v>0</v>
      </c>
      <c r="BH330" s="10" t="b">
        <f t="shared" si="812"/>
        <v>0</v>
      </c>
      <c r="BI330" s="10" t="b">
        <f t="shared" si="812"/>
        <v>0</v>
      </c>
      <c r="BJ330" s="10" t="b">
        <f t="shared" si="812"/>
        <v>0</v>
      </c>
      <c r="BK330" s="10" t="b">
        <f t="shared" si="812"/>
        <v>0</v>
      </c>
      <c r="BL330" s="10" t="b">
        <f t="shared" si="812"/>
        <v>0</v>
      </c>
      <c r="BM330" s="10" t="b">
        <f t="shared" si="812"/>
        <v>0</v>
      </c>
      <c r="BN330" s="10" t="b">
        <f t="shared" si="812"/>
        <v>0</v>
      </c>
      <c r="BO330" s="10" t="b">
        <f t="shared" si="812"/>
        <v>0</v>
      </c>
      <c r="BP330" s="10" t="b">
        <f t="shared" si="812"/>
        <v>0</v>
      </c>
      <c r="BQ330" s="10" t="b">
        <f t="shared" si="812"/>
        <v>0</v>
      </c>
      <c r="BR330" s="10" t="b">
        <f t="shared" si="812"/>
        <v>0</v>
      </c>
      <c r="BS330" s="10" t="b">
        <f t="shared" si="812"/>
        <v>0</v>
      </c>
      <c r="BT330" s="10" t="b">
        <f t="shared" si="812"/>
        <v>0</v>
      </c>
      <c r="BU330" s="10" t="b">
        <f t="shared" si="812"/>
        <v>0</v>
      </c>
      <c r="BV330" s="10" t="b">
        <f t="shared" si="812"/>
        <v>0</v>
      </c>
      <c r="BW330" s="10" t="b">
        <f t="shared" si="812"/>
        <v>0</v>
      </c>
      <c r="BX330" s="10" t="b">
        <f t="shared" si="812"/>
        <v>0</v>
      </c>
      <c r="BY330" s="10" t="b">
        <f t="shared" si="812"/>
        <v>0</v>
      </c>
      <c r="BZ330" s="10" t="b">
        <f t="shared" si="812"/>
        <v>0</v>
      </c>
      <c r="CA330" s="10" t="b">
        <f t="shared" si="812"/>
        <v>0</v>
      </c>
      <c r="CB330" s="10" t="b">
        <f t="shared" si="812"/>
        <v>0</v>
      </c>
      <c r="CC330" s="10" t="b">
        <f t="shared" si="812"/>
        <v>0</v>
      </c>
      <c r="CD330" s="10" t="b">
        <f t="shared" si="812"/>
        <v>0</v>
      </c>
      <c r="CE330" s="10" t="b">
        <f t="shared" si="812"/>
        <v>0</v>
      </c>
      <c r="CF330" s="10" t="b">
        <f t="shared" si="812"/>
        <v>0</v>
      </c>
      <c r="CG330" s="10" t="b">
        <f t="shared" si="812"/>
        <v>0</v>
      </c>
      <c r="CH330" s="10" t="b">
        <f t="shared" si="812"/>
        <v>0</v>
      </c>
      <c r="CL330" s="10" t="b">
        <f t="shared" ref="CL330:DN330" si="813">IF(AND(CL$216&gt;MIN($AU152:$AU153), CL$216&lt;MAX($AU152:$AU153)),IF((($AT153-$AT152)/($AU153-$AU152)*(CL$216-$AU152)+$AT152)&lt;CL$215,TRUE,FALSE))</f>
        <v>0</v>
      </c>
      <c r="CM330" s="10" t="b">
        <f t="shared" si="813"/>
        <v>0</v>
      </c>
      <c r="CN330" s="10" t="b">
        <f t="shared" si="813"/>
        <v>0</v>
      </c>
      <c r="CO330" s="10" t="b">
        <f t="shared" si="813"/>
        <v>0</v>
      </c>
      <c r="CP330" s="10" t="b">
        <f t="shared" si="813"/>
        <v>0</v>
      </c>
      <c r="CQ330" s="10" t="b">
        <f t="shared" si="813"/>
        <v>0</v>
      </c>
      <c r="CR330" s="10" t="b">
        <f t="shared" si="813"/>
        <v>0</v>
      </c>
      <c r="CS330" s="10" t="b">
        <f t="shared" si="813"/>
        <v>0</v>
      </c>
      <c r="CT330" s="10" t="b">
        <f t="shared" si="813"/>
        <v>0</v>
      </c>
      <c r="CU330" s="10" t="b">
        <f t="shared" si="813"/>
        <v>0</v>
      </c>
      <c r="CV330" s="10" t="b">
        <f t="shared" si="813"/>
        <v>0</v>
      </c>
      <c r="CW330" s="10" t="b">
        <f t="shared" si="813"/>
        <v>0</v>
      </c>
      <c r="CX330" s="10" t="b">
        <f t="shared" si="813"/>
        <v>0</v>
      </c>
      <c r="CY330" s="10" t="b">
        <f t="shared" si="813"/>
        <v>0</v>
      </c>
      <c r="CZ330" s="10" t="b">
        <f t="shared" si="813"/>
        <v>0</v>
      </c>
      <c r="DA330" s="10" t="b">
        <f t="shared" si="813"/>
        <v>0</v>
      </c>
      <c r="DB330" s="10" t="b">
        <f t="shared" si="813"/>
        <v>0</v>
      </c>
      <c r="DC330" s="10" t="b">
        <f t="shared" si="813"/>
        <v>0</v>
      </c>
      <c r="DD330" s="10" t="b">
        <f t="shared" si="813"/>
        <v>0</v>
      </c>
      <c r="DE330" s="10" t="b">
        <f t="shared" si="813"/>
        <v>0</v>
      </c>
      <c r="DF330" s="10" t="b">
        <f t="shared" si="813"/>
        <v>0</v>
      </c>
      <c r="DG330" s="10" t="b">
        <f t="shared" si="813"/>
        <v>0</v>
      </c>
      <c r="DH330" s="10" t="b">
        <f t="shared" si="813"/>
        <v>0</v>
      </c>
      <c r="DI330" s="10" t="b">
        <f t="shared" si="813"/>
        <v>0</v>
      </c>
      <c r="DJ330" s="10" t="b">
        <f t="shared" si="813"/>
        <v>0</v>
      </c>
      <c r="DK330" s="10" t="b">
        <f t="shared" si="813"/>
        <v>0</v>
      </c>
      <c r="DL330" s="10" t="b">
        <f t="shared" si="813"/>
        <v>0</v>
      </c>
      <c r="DM330" s="10" t="b">
        <f t="shared" si="813"/>
        <v>0</v>
      </c>
      <c r="DN330" s="10" t="b">
        <f t="shared" si="813"/>
        <v>0</v>
      </c>
      <c r="DR330" s="10" t="b">
        <f t="shared" ref="DR330:EL330" si="814">IF(AND(DR$216&gt;MIN($AY152:$AY153), DR$216&lt;MAX($AY152:$AY153)),IF((($AX153-$AX152)/($AY153-$AY152)*(DR$216-$AY152)+$AX152)&lt;DR$215,TRUE,FALSE))</f>
        <v>0</v>
      </c>
      <c r="DS330" s="10" t="b">
        <f t="shared" si="814"/>
        <v>0</v>
      </c>
      <c r="DT330" s="10" t="b">
        <f t="shared" si="814"/>
        <v>0</v>
      </c>
      <c r="DU330" s="10" t="b">
        <f t="shared" si="814"/>
        <v>0</v>
      </c>
      <c r="DV330" s="10" t="b">
        <f t="shared" si="814"/>
        <v>0</v>
      </c>
      <c r="DW330" s="10" t="b">
        <f t="shared" si="814"/>
        <v>0</v>
      </c>
      <c r="DX330" s="10" t="b">
        <f t="shared" si="814"/>
        <v>0</v>
      </c>
      <c r="DY330" s="10" t="b">
        <f t="shared" si="814"/>
        <v>0</v>
      </c>
      <c r="DZ330" s="10" t="b">
        <f t="shared" si="814"/>
        <v>0</v>
      </c>
      <c r="EA330" s="10" t="b">
        <f t="shared" si="814"/>
        <v>0</v>
      </c>
      <c r="EB330" s="10" t="b">
        <f t="shared" si="814"/>
        <v>0</v>
      </c>
      <c r="EC330" s="10" t="b">
        <f t="shared" si="814"/>
        <v>0</v>
      </c>
      <c r="ED330" s="10" t="b">
        <f t="shared" si="814"/>
        <v>0</v>
      </c>
      <c r="EE330" s="10" t="b">
        <f t="shared" si="814"/>
        <v>0</v>
      </c>
      <c r="EF330" s="10" t="b">
        <f t="shared" si="814"/>
        <v>0</v>
      </c>
      <c r="EG330" s="10" t="b">
        <f t="shared" si="814"/>
        <v>0</v>
      </c>
      <c r="EH330" s="10" t="b">
        <f t="shared" si="814"/>
        <v>0</v>
      </c>
      <c r="EI330" s="10" t="b">
        <f t="shared" si="814"/>
        <v>0</v>
      </c>
      <c r="EJ330" s="10" t="b">
        <f t="shared" si="814"/>
        <v>0</v>
      </c>
      <c r="EK330" s="10" t="b">
        <f t="shared" si="814"/>
        <v>0</v>
      </c>
      <c r="EL330" s="10" t="b">
        <f t="shared" si="814"/>
        <v>0</v>
      </c>
      <c r="EM330" s="10" t="b">
        <f t="shared" si="804"/>
        <v>0</v>
      </c>
      <c r="EN330" s="10" t="b">
        <f t="shared" si="804"/>
        <v>0</v>
      </c>
      <c r="EO330" s="10" t="b">
        <f t="shared" si="804"/>
        <v>0</v>
      </c>
      <c r="EP330" s="10" t="b">
        <f t="shared" si="804"/>
        <v>0</v>
      </c>
      <c r="EQ330" s="10" t="b">
        <f t="shared" si="804"/>
        <v>0</v>
      </c>
    </row>
    <row r="331" spans="2:147" hidden="1" x14ac:dyDescent="0.3">
      <c r="B331" s="49"/>
      <c r="C331" s="49"/>
      <c r="D331" s="49"/>
      <c r="E331" s="49"/>
      <c r="F331" s="49"/>
      <c r="G331" s="49"/>
      <c r="H331" s="49"/>
      <c r="I331" s="49"/>
      <c r="J331" s="1">
        <v>114</v>
      </c>
      <c r="K331" s="10" t="b">
        <f t="shared" si="732"/>
        <v>0</v>
      </c>
      <c r="L331" s="10" t="b">
        <f t="shared" ref="L331:Y331" si="815">IF($AT153&gt;L$215,IF($AU153&lt;L$216,IF($AU154&gt;L$216,TRUE,FALSE),IF($AU154&lt;L$216,TRUE,FALSE)),FALSE)</f>
        <v>0</v>
      </c>
      <c r="M331" s="10" t="b">
        <f t="shared" si="815"/>
        <v>0</v>
      </c>
      <c r="N331" s="10" t="b">
        <f t="shared" si="815"/>
        <v>0</v>
      </c>
      <c r="O331" s="10" t="b">
        <f t="shared" si="815"/>
        <v>0</v>
      </c>
      <c r="P331" s="10" t="b">
        <f t="shared" si="815"/>
        <v>0</v>
      </c>
      <c r="Q331" s="10" t="b">
        <f t="shared" si="815"/>
        <v>0</v>
      </c>
      <c r="R331" s="10" t="b">
        <f t="shared" si="815"/>
        <v>0</v>
      </c>
      <c r="S331" s="10" t="b">
        <f t="shared" si="815"/>
        <v>0</v>
      </c>
      <c r="T331" s="10" t="b">
        <f t="shared" si="815"/>
        <v>0</v>
      </c>
      <c r="U331" s="10" t="b">
        <f t="shared" si="815"/>
        <v>0</v>
      </c>
      <c r="V331" s="10" t="b">
        <f t="shared" si="815"/>
        <v>0</v>
      </c>
      <c r="W331" s="10" t="b">
        <f t="shared" si="815"/>
        <v>0</v>
      </c>
      <c r="X331" s="10" t="b">
        <f t="shared" si="815"/>
        <v>0</v>
      </c>
      <c r="Y331" s="10" t="b">
        <f t="shared" si="815"/>
        <v>0</v>
      </c>
      <c r="Z331" s="10" t="b">
        <f t="shared" ref="Z331:BE331" si="816">IF(AND(Z$216&gt;MIN($AU153:$AU154), Z$216&lt;MAX($AU153:$AU154)),IF((($AT154-$AT153)/($AU154-$AU153)*(Z$216-$AU153)+$AT153)&lt;Z$215,TRUE,FALSE))</f>
        <v>0</v>
      </c>
      <c r="AA331" s="10" t="b">
        <f t="shared" si="816"/>
        <v>0</v>
      </c>
      <c r="AB331" s="10" t="b">
        <f t="shared" si="816"/>
        <v>0</v>
      </c>
      <c r="AC331" s="10" t="b">
        <f t="shared" si="816"/>
        <v>0</v>
      </c>
      <c r="AD331" s="10" t="b">
        <f t="shared" si="816"/>
        <v>0</v>
      </c>
      <c r="AE331" s="10" t="b">
        <f t="shared" si="816"/>
        <v>0</v>
      </c>
      <c r="AF331" s="10" t="b">
        <f t="shared" si="816"/>
        <v>0</v>
      </c>
      <c r="AG331" s="10" t="b">
        <f t="shared" si="816"/>
        <v>0</v>
      </c>
      <c r="AH331" s="10" t="b">
        <f t="shared" si="816"/>
        <v>0</v>
      </c>
      <c r="AI331" s="10" t="b">
        <f t="shared" si="816"/>
        <v>0</v>
      </c>
      <c r="AJ331" s="10" t="b">
        <f t="shared" si="816"/>
        <v>0</v>
      </c>
      <c r="AK331" s="10" t="b">
        <f t="shared" si="816"/>
        <v>0</v>
      </c>
      <c r="AL331" s="10" t="b">
        <f t="shared" si="816"/>
        <v>0</v>
      </c>
      <c r="AM331" s="10" t="b">
        <f t="shared" si="816"/>
        <v>0</v>
      </c>
      <c r="AN331" s="10" t="b">
        <f t="shared" si="816"/>
        <v>0</v>
      </c>
      <c r="AO331" s="10" t="b">
        <f t="shared" si="816"/>
        <v>0</v>
      </c>
      <c r="AP331" s="10" t="b">
        <f t="shared" si="816"/>
        <v>0</v>
      </c>
      <c r="AQ331" s="10" t="b">
        <f t="shared" si="816"/>
        <v>0</v>
      </c>
      <c r="AR331" s="10" t="b">
        <f t="shared" si="816"/>
        <v>0</v>
      </c>
      <c r="AS331" s="10" t="b">
        <f t="shared" si="816"/>
        <v>0</v>
      </c>
      <c r="AT331" s="10" t="b">
        <f t="shared" si="816"/>
        <v>0</v>
      </c>
      <c r="AU331" s="10" t="b">
        <f t="shared" si="816"/>
        <v>0</v>
      </c>
      <c r="AV331" s="10" t="b">
        <f t="shared" si="816"/>
        <v>0</v>
      </c>
      <c r="AW331" s="10" t="b">
        <f t="shared" si="816"/>
        <v>0</v>
      </c>
      <c r="AX331" s="10" t="b">
        <f t="shared" si="816"/>
        <v>0</v>
      </c>
      <c r="AY331" s="10" t="b">
        <f t="shared" si="816"/>
        <v>0</v>
      </c>
      <c r="AZ331" s="10" t="b">
        <f t="shared" si="816"/>
        <v>0</v>
      </c>
      <c r="BA331" s="10" t="b">
        <f t="shared" si="816"/>
        <v>0</v>
      </c>
      <c r="BB331" s="10" t="b">
        <f t="shared" si="816"/>
        <v>0</v>
      </c>
      <c r="BC331" s="10" t="b">
        <f t="shared" si="816"/>
        <v>0</v>
      </c>
      <c r="BD331" s="10" t="b">
        <f t="shared" si="816"/>
        <v>0</v>
      </c>
      <c r="BE331" s="10" t="b">
        <f t="shared" si="816"/>
        <v>0</v>
      </c>
      <c r="BF331" s="10" t="b">
        <f t="shared" ref="BF331:CH331" si="817">IF(AND(BF$216&gt;MIN($AU153:$AU154), BF$216&lt;MAX($AU153:$AU154)),IF((($AT154-$AT153)/($AU154-$AU153)*(BF$216-$AU153)+$AT153)&lt;BF$215,TRUE,FALSE))</f>
        <v>0</v>
      </c>
      <c r="BG331" s="10" t="b">
        <f t="shared" si="817"/>
        <v>0</v>
      </c>
      <c r="BH331" s="10" t="b">
        <f t="shared" si="817"/>
        <v>0</v>
      </c>
      <c r="BI331" s="10" t="b">
        <f t="shared" si="817"/>
        <v>0</v>
      </c>
      <c r="BJ331" s="10" t="b">
        <f t="shared" si="817"/>
        <v>0</v>
      </c>
      <c r="BK331" s="10" t="b">
        <f t="shared" si="817"/>
        <v>0</v>
      </c>
      <c r="BL331" s="10" t="b">
        <f t="shared" si="817"/>
        <v>0</v>
      </c>
      <c r="BM331" s="10" t="b">
        <f t="shared" si="817"/>
        <v>0</v>
      </c>
      <c r="BN331" s="10" t="b">
        <f t="shared" si="817"/>
        <v>0</v>
      </c>
      <c r="BO331" s="10" t="b">
        <f t="shared" si="817"/>
        <v>0</v>
      </c>
      <c r="BP331" s="10" t="b">
        <f t="shared" si="817"/>
        <v>0</v>
      </c>
      <c r="BQ331" s="10" t="b">
        <f t="shared" si="817"/>
        <v>0</v>
      </c>
      <c r="BR331" s="10" t="b">
        <f t="shared" si="817"/>
        <v>0</v>
      </c>
      <c r="BS331" s="10" t="b">
        <f t="shared" si="817"/>
        <v>0</v>
      </c>
      <c r="BT331" s="10" t="b">
        <f t="shared" si="817"/>
        <v>0</v>
      </c>
      <c r="BU331" s="10" t="b">
        <f t="shared" si="817"/>
        <v>0</v>
      </c>
      <c r="BV331" s="10" t="b">
        <f t="shared" si="817"/>
        <v>0</v>
      </c>
      <c r="BW331" s="10" t="b">
        <f t="shared" si="817"/>
        <v>0</v>
      </c>
      <c r="BX331" s="10" t="b">
        <f t="shared" si="817"/>
        <v>0</v>
      </c>
      <c r="BY331" s="10" t="b">
        <f t="shared" si="817"/>
        <v>0</v>
      </c>
      <c r="BZ331" s="10" t="b">
        <f t="shared" si="817"/>
        <v>0</v>
      </c>
      <c r="CA331" s="10" t="b">
        <f t="shared" si="817"/>
        <v>0</v>
      </c>
      <c r="CB331" s="10" t="b">
        <f t="shared" si="817"/>
        <v>0</v>
      </c>
      <c r="CC331" s="10" t="b">
        <f t="shared" si="817"/>
        <v>0</v>
      </c>
      <c r="CD331" s="10" t="b">
        <f t="shared" si="817"/>
        <v>0</v>
      </c>
      <c r="CE331" s="10" t="b">
        <f t="shared" si="817"/>
        <v>0</v>
      </c>
      <c r="CF331" s="10" t="b">
        <f t="shared" si="817"/>
        <v>0</v>
      </c>
      <c r="CG331" s="10" t="b">
        <f t="shared" si="817"/>
        <v>0</v>
      </c>
      <c r="CH331" s="10" t="b">
        <f t="shared" si="817"/>
        <v>0</v>
      </c>
      <c r="CL331" s="10" t="b">
        <f t="shared" ref="CL331:DN331" si="818">IF(AND(CL$216&gt;MIN($AU153:$AU154), CL$216&lt;MAX($AU153:$AU154)),IF((($AT154-$AT153)/($AU154-$AU153)*(CL$216-$AU153)+$AT153)&lt;CL$215,TRUE,FALSE))</f>
        <v>0</v>
      </c>
      <c r="CM331" s="10" t="b">
        <f t="shared" si="818"/>
        <v>0</v>
      </c>
      <c r="CN331" s="10" t="b">
        <f t="shared" si="818"/>
        <v>0</v>
      </c>
      <c r="CO331" s="10" t="b">
        <f t="shared" si="818"/>
        <v>0</v>
      </c>
      <c r="CP331" s="10" t="b">
        <f t="shared" si="818"/>
        <v>0</v>
      </c>
      <c r="CQ331" s="10" t="b">
        <f t="shared" si="818"/>
        <v>0</v>
      </c>
      <c r="CR331" s="10" t="b">
        <f t="shared" si="818"/>
        <v>0</v>
      </c>
      <c r="CS331" s="10" t="b">
        <f t="shared" si="818"/>
        <v>0</v>
      </c>
      <c r="CT331" s="10" t="b">
        <f t="shared" si="818"/>
        <v>0</v>
      </c>
      <c r="CU331" s="10" t="b">
        <f t="shared" si="818"/>
        <v>0</v>
      </c>
      <c r="CV331" s="10" t="b">
        <f t="shared" si="818"/>
        <v>0</v>
      </c>
      <c r="CW331" s="10" t="b">
        <f t="shared" si="818"/>
        <v>0</v>
      </c>
      <c r="CX331" s="10" t="b">
        <f t="shared" si="818"/>
        <v>0</v>
      </c>
      <c r="CY331" s="10" t="b">
        <f t="shared" si="818"/>
        <v>0</v>
      </c>
      <c r="CZ331" s="10" t="b">
        <f t="shared" si="818"/>
        <v>0</v>
      </c>
      <c r="DA331" s="10" t="b">
        <f t="shared" si="818"/>
        <v>0</v>
      </c>
      <c r="DB331" s="10" t="b">
        <f t="shared" si="818"/>
        <v>0</v>
      </c>
      <c r="DC331" s="10" t="b">
        <f t="shared" si="818"/>
        <v>0</v>
      </c>
      <c r="DD331" s="10" t="b">
        <f t="shared" si="818"/>
        <v>0</v>
      </c>
      <c r="DE331" s="10" t="b">
        <f t="shared" si="818"/>
        <v>0</v>
      </c>
      <c r="DF331" s="10" t="b">
        <f t="shared" si="818"/>
        <v>0</v>
      </c>
      <c r="DG331" s="10" t="b">
        <f t="shared" si="818"/>
        <v>0</v>
      </c>
      <c r="DH331" s="10" t="b">
        <f t="shared" si="818"/>
        <v>0</v>
      </c>
      <c r="DI331" s="10" t="b">
        <f t="shared" si="818"/>
        <v>0</v>
      </c>
      <c r="DJ331" s="10" t="b">
        <f t="shared" si="818"/>
        <v>0</v>
      </c>
      <c r="DK331" s="10" t="b">
        <f t="shared" si="818"/>
        <v>0</v>
      </c>
      <c r="DL331" s="10" t="b">
        <f t="shared" si="818"/>
        <v>0</v>
      </c>
      <c r="DM331" s="10" t="b">
        <f t="shared" si="818"/>
        <v>0</v>
      </c>
      <c r="DN331" s="10" t="b">
        <f t="shared" si="818"/>
        <v>0</v>
      </c>
      <c r="DR331" s="10" t="b">
        <f t="shared" ref="DR331:EL331" si="819">IF(AND(DR$216&gt;MIN($AY153:$AY154), DR$216&lt;MAX($AY153:$AY154)),IF((($AX154-$AX153)/($AY154-$AY153)*(DR$216-$AY153)+$AX153)&lt;DR$215,TRUE,FALSE))</f>
        <v>0</v>
      </c>
      <c r="DS331" s="10" t="b">
        <f t="shared" si="819"/>
        <v>0</v>
      </c>
      <c r="DT331" s="10" t="b">
        <f t="shared" si="819"/>
        <v>0</v>
      </c>
      <c r="DU331" s="10" t="b">
        <f t="shared" si="819"/>
        <v>0</v>
      </c>
      <c r="DV331" s="10" t="b">
        <f t="shared" si="819"/>
        <v>0</v>
      </c>
      <c r="DW331" s="10" t="b">
        <f t="shared" si="819"/>
        <v>0</v>
      </c>
      <c r="DX331" s="10" t="b">
        <f t="shared" si="819"/>
        <v>0</v>
      </c>
      <c r="DY331" s="10" t="b">
        <f t="shared" si="819"/>
        <v>0</v>
      </c>
      <c r="DZ331" s="10" t="b">
        <f t="shared" si="819"/>
        <v>0</v>
      </c>
      <c r="EA331" s="10" t="b">
        <f t="shared" si="819"/>
        <v>0</v>
      </c>
      <c r="EB331" s="10" t="b">
        <f t="shared" si="819"/>
        <v>0</v>
      </c>
      <c r="EC331" s="10" t="b">
        <f t="shared" si="819"/>
        <v>0</v>
      </c>
      <c r="ED331" s="10" t="b">
        <f t="shared" si="819"/>
        <v>0</v>
      </c>
      <c r="EE331" s="10" t="b">
        <f t="shared" si="819"/>
        <v>0</v>
      </c>
      <c r="EF331" s="10" t="b">
        <f t="shared" si="819"/>
        <v>0</v>
      </c>
      <c r="EG331" s="10" t="b">
        <f t="shared" si="819"/>
        <v>0</v>
      </c>
      <c r="EH331" s="10" t="b">
        <f t="shared" si="819"/>
        <v>0</v>
      </c>
      <c r="EI331" s="10" t="b">
        <f t="shared" si="819"/>
        <v>0</v>
      </c>
      <c r="EJ331" s="10" t="b">
        <f t="shared" si="819"/>
        <v>0</v>
      </c>
      <c r="EK331" s="10" t="b">
        <f t="shared" si="819"/>
        <v>0</v>
      </c>
      <c r="EL331" s="10" t="b">
        <f t="shared" si="819"/>
        <v>0</v>
      </c>
      <c r="EM331" s="10" t="b">
        <f t="shared" si="804"/>
        <v>0</v>
      </c>
      <c r="EN331" s="10" t="b">
        <f t="shared" si="804"/>
        <v>0</v>
      </c>
      <c r="EO331" s="10" t="b">
        <f t="shared" si="804"/>
        <v>0</v>
      </c>
      <c r="EP331" s="10" t="b">
        <f t="shared" si="804"/>
        <v>0</v>
      </c>
      <c r="EQ331" s="10" t="b">
        <f t="shared" si="804"/>
        <v>0</v>
      </c>
    </row>
    <row r="332" spans="2:147" hidden="1" x14ac:dyDescent="0.3">
      <c r="B332" s="49"/>
      <c r="C332" s="49"/>
      <c r="D332" s="49"/>
      <c r="E332" s="49"/>
      <c r="F332" s="49"/>
      <c r="G332" s="49"/>
      <c r="H332" s="49"/>
      <c r="I332" s="49"/>
      <c r="J332" s="1">
        <v>115</v>
      </c>
      <c r="K332" s="10" t="b">
        <f t="shared" si="732"/>
        <v>0</v>
      </c>
      <c r="L332" s="10" t="b">
        <f t="shared" ref="L332:Y332" si="820">IF($AT154&gt;L$215,IF($AU154&lt;L$216,IF($AU155&gt;L$216,TRUE,FALSE),IF($AU155&lt;L$216,TRUE,FALSE)),FALSE)</f>
        <v>0</v>
      </c>
      <c r="M332" s="10" t="b">
        <f t="shared" si="820"/>
        <v>0</v>
      </c>
      <c r="N332" s="10" t="b">
        <f t="shared" si="820"/>
        <v>0</v>
      </c>
      <c r="O332" s="10" t="b">
        <f t="shared" si="820"/>
        <v>0</v>
      </c>
      <c r="P332" s="10" t="b">
        <f t="shared" si="820"/>
        <v>0</v>
      </c>
      <c r="Q332" s="10" t="b">
        <f t="shared" si="820"/>
        <v>0</v>
      </c>
      <c r="R332" s="10" t="b">
        <f t="shared" si="820"/>
        <v>0</v>
      </c>
      <c r="S332" s="10" t="b">
        <f t="shared" si="820"/>
        <v>0</v>
      </c>
      <c r="T332" s="10" t="b">
        <f t="shared" si="820"/>
        <v>0</v>
      </c>
      <c r="U332" s="10" t="b">
        <f t="shared" si="820"/>
        <v>0</v>
      </c>
      <c r="V332" s="10" t="b">
        <f t="shared" si="820"/>
        <v>0</v>
      </c>
      <c r="W332" s="10" t="b">
        <f t="shared" si="820"/>
        <v>0</v>
      </c>
      <c r="X332" s="10" t="b">
        <f t="shared" si="820"/>
        <v>0</v>
      </c>
      <c r="Y332" s="10" t="b">
        <f t="shared" si="820"/>
        <v>0</v>
      </c>
      <c r="Z332" s="10" t="b">
        <f t="shared" ref="Z332:BE332" si="821">IF(AND(Z$216&gt;MIN($AU154:$AU155), Z$216&lt;MAX($AU154:$AU155)),IF((($AT155-$AT154)/($AU155-$AU154)*(Z$216-$AU154)+$AT154)&lt;Z$215,TRUE,FALSE))</f>
        <v>0</v>
      </c>
      <c r="AA332" s="10" t="b">
        <f t="shared" si="821"/>
        <v>0</v>
      </c>
      <c r="AB332" s="10" t="b">
        <f t="shared" si="821"/>
        <v>0</v>
      </c>
      <c r="AC332" s="10" t="b">
        <f t="shared" si="821"/>
        <v>0</v>
      </c>
      <c r="AD332" s="10" t="b">
        <f t="shared" si="821"/>
        <v>0</v>
      </c>
      <c r="AE332" s="10" t="b">
        <f t="shared" si="821"/>
        <v>0</v>
      </c>
      <c r="AF332" s="10" t="b">
        <f t="shared" si="821"/>
        <v>0</v>
      </c>
      <c r="AG332" s="10" t="b">
        <f t="shared" si="821"/>
        <v>0</v>
      </c>
      <c r="AH332" s="10" t="b">
        <f t="shared" si="821"/>
        <v>0</v>
      </c>
      <c r="AI332" s="10" t="b">
        <f t="shared" si="821"/>
        <v>0</v>
      </c>
      <c r="AJ332" s="10" t="b">
        <f t="shared" si="821"/>
        <v>0</v>
      </c>
      <c r="AK332" s="10" t="b">
        <f t="shared" si="821"/>
        <v>0</v>
      </c>
      <c r="AL332" s="10" t="b">
        <f t="shared" si="821"/>
        <v>0</v>
      </c>
      <c r="AM332" s="10" t="b">
        <f t="shared" si="821"/>
        <v>0</v>
      </c>
      <c r="AN332" s="10" t="b">
        <f t="shared" si="821"/>
        <v>0</v>
      </c>
      <c r="AO332" s="10" t="b">
        <f t="shared" si="821"/>
        <v>0</v>
      </c>
      <c r="AP332" s="10" t="b">
        <f t="shared" si="821"/>
        <v>0</v>
      </c>
      <c r="AQ332" s="10" t="b">
        <f t="shared" si="821"/>
        <v>0</v>
      </c>
      <c r="AR332" s="10" t="b">
        <f t="shared" si="821"/>
        <v>0</v>
      </c>
      <c r="AS332" s="10" t="b">
        <f t="shared" si="821"/>
        <v>0</v>
      </c>
      <c r="AT332" s="10" t="b">
        <f t="shared" si="821"/>
        <v>0</v>
      </c>
      <c r="AU332" s="10" t="b">
        <f t="shared" si="821"/>
        <v>0</v>
      </c>
      <c r="AV332" s="10" t="b">
        <f t="shared" si="821"/>
        <v>0</v>
      </c>
      <c r="AW332" s="10" t="b">
        <f t="shared" si="821"/>
        <v>0</v>
      </c>
      <c r="AX332" s="10" t="b">
        <f t="shared" si="821"/>
        <v>0</v>
      </c>
      <c r="AY332" s="10" t="b">
        <f t="shared" si="821"/>
        <v>0</v>
      </c>
      <c r="AZ332" s="10" t="b">
        <f t="shared" si="821"/>
        <v>0</v>
      </c>
      <c r="BA332" s="10" t="b">
        <f t="shared" si="821"/>
        <v>0</v>
      </c>
      <c r="BB332" s="10" t="b">
        <f t="shared" si="821"/>
        <v>0</v>
      </c>
      <c r="BC332" s="10" t="b">
        <f t="shared" si="821"/>
        <v>0</v>
      </c>
      <c r="BD332" s="10" t="b">
        <f t="shared" si="821"/>
        <v>0</v>
      </c>
      <c r="BE332" s="10" t="b">
        <f t="shared" si="821"/>
        <v>0</v>
      </c>
      <c r="BF332" s="10" t="b">
        <f t="shared" ref="BF332:CH332" si="822">IF(AND(BF$216&gt;MIN($AU154:$AU155), BF$216&lt;MAX($AU154:$AU155)),IF((($AT155-$AT154)/($AU155-$AU154)*(BF$216-$AU154)+$AT154)&lt;BF$215,TRUE,FALSE))</f>
        <v>0</v>
      </c>
      <c r="BG332" s="10" t="b">
        <f t="shared" si="822"/>
        <v>0</v>
      </c>
      <c r="BH332" s="10" t="b">
        <f t="shared" si="822"/>
        <v>0</v>
      </c>
      <c r="BI332" s="10" t="b">
        <f t="shared" si="822"/>
        <v>0</v>
      </c>
      <c r="BJ332" s="10" t="b">
        <f t="shared" si="822"/>
        <v>0</v>
      </c>
      <c r="BK332" s="10" t="b">
        <f t="shared" si="822"/>
        <v>0</v>
      </c>
      <c r="BL332" s="10" t="b">
        <f t="shared" si="822"/>
        <v>0</v>
      </c>
      <c r="BM332" s="10" t="b">
        <f t="shared" si="822"/>
        <v>0</v>
      </c>
      <c r="BN332" s="10" t="b">
        <f t="shared" si="822"/>
        <v>0</v>
      </c>
      <c r="BO332" s="10" t="b">
        <f t="shared" si="822"/>
        <v>0</v>
      </c>
      <c r="BP332" s="10" t="b">
        <f t="shared" si="822"/>
        <v>0</v>
      </c>
      <c r="BQ332" s="10" t="b">
        <f t="shared" si="822"/>
        <v>0</v>
      </c>
      <c r="BR332" s="10" t="b">
        <f t="shared" si="822"/>
        <v>0</v>
      </c>
      <c r="BS332" s="10" t="b">
        <f t="shared" si="822"/>
        <v>0</v>
      </c>
      <c r="BT332" s="10" t="b">
        <f t="shared" si="822"/>
        <v>0</v>
      </c>
      <c r="BU332" s="10" t="b">
        <f t="shared" si="822"/>
        <v>0</v>
      </c>
      <c r="BV332" s="10" t="b">
        <f t="shared" si="822"/>
        <v>0</v>
      </c>
      <c r="BW332" s="10" t="b">
        <f t="shared" si="822"/>
        <v>0</v>
      </c>
      <c r="BX332" s="10" t="b">
        <f t="shared" si="822"/>
        <v>0</v>
      </c>
      <c r="BY332" s="10" t="b">
        <f t="shared" si="822"/>
        <v>0</v>
      </c>
      <c r="BZ332" s="10" t="b">
        <f t="shared" si="822"/>
        <v>0</v>
      </c>
      <c r="CA332" s="10" t="b">
        <f t="shared" si="822"/>
        <v>0</v>
      </c>
      <c r="CB332" s="10" t="b">
        <f t="shared" si="822"/>
        <v>0</v>
      </c>
      <c r="CC332" s="10" t="b">
        <f t="shared" si="822"/>
        <v>0</v>
      </c>
      <c r="CD332" s="10" t="b">
        <f t="shared" si="822"/>
        <v>0</v>
      </c>
      <c r="CE332" s="10" t="b">
        <f t="shared" si="822"/>
        <v>0</v>
      </c>
      <c r="CF332" s="10" t="b">
        <f t="shared" si="822"/>
        <v>0</v>
      </c>
      <c r="CG332" s="10" t="b">
        <f t="shared" si="822"/>
        <v>0</v>
      </c>
      <c r="CH332" s="10" t="b">
        <f t="shared" si="822"/>
        <v>0</v>
      </c>
      <c r="CL332" s="10" t="b">
        <f t="shared" ref="CL332:DN332" si="823">IF(AND(CL$216&gt;MIN($AU154:$AU155), CL$216&lt;MAX($AU154:$AU155)),IF((($AT155-$AT154)/($AU155-$AU154)*(CL$216-$AU154)+$AT154)&lt;CL$215,TRUE,FALSE))</f>
        <v>0</v>
      </c>
      <c r="CM332" s="10" t="b">
        <f t="shared" si="823"/>
        <v>0</v>
      </c>
      <c r="CN332" s="10" t="b">
        <f t="shared" si="823"/>
        <v>0</v>
      </c>
      <c r="CO332" s="10" t="b">
        <f t="shared" si="823"/>
        <v>0</v>
      </c>
      <c r="CP332" s="10" t="b">
        <f t="shared" si="823"/>
        <v>0</v>
      </c>
      <c r="CQ332" s="10" t="b">
        <f t="shared" si="823"/>
        <v>0</v>
      </c>
      <c r="CR332" s="10" t="b">
        <f t="shared" si="823"/>
        <v>0</v>
      </c>
      <c r="CS332" s="10" t="b">
        <f t="shared" si="823"/>
        <v>0</v>
      </c>
      <c r="CT332" s="10" t="b">
        <f t="shared" si="823"/>
        <v>0</v>
      </c>
      <c r="CU332" s="10" t="b">
        <f t="shared" si="823"/>
        <v>0</v>
      </c>
      <c r="CV332" s="10" t="b">
        <f t="shared" si="823"/>
        <v>0</v>
      </c>
      <c r="CW332" s="10" t="b">
        <f t="shared" si="823"/>
        <v>0</v>
      </c>
      <c r="CX332" s="10" t="b">
        <f t="shared" si="823"/>
        <v>0</v>
      </c>
      <c r="CY332" s="10" t="b">
        <f t="shared" si="823"/>
        <v>0</v>
      </c>
      <c r="CZ332" s="10" t="b">
        <f t="shared" si="823"/>
        <v>0</v>
      </c>
      <c r="DA332" s="10" t="b">
        <f t="shared" si="823"/>
        <v>0</v>
      </c>
      <c r="DB332" s="10" t="b">
        <f t="shared" si="823"/>
        <v>0</v>
      </c>
      <c r="DC332" s="10" t="b">
        <f t="shared" si="823"/>
        <v>0</v>
      </c>
      <c r="DD332" s="10" t="b">
        <f t="shared" si="823"/>
        <v>0</v>
      </c>
      <c r="DE332" s="10" t="b">
        <f t="shared" si="823"/>
        <v>0</v>
      </c>
      <c r="DF332" s="10" t="b">
        <f t="shared" si="823"/>
        <v>0</v>
      </c>
      <c r="DG332" s="10" t="b">
        <f t="shared" si="823"/>
        <v>0</v>
      </c>
      <c r="DH332" s="10" t="b">
        <f t="shared" si="823"/>
        <v>0</v>
      </c>
      <c r="DI332" s="10" t="b">
        <f t="shared" si="823"/>
        <v>0</v>
      </c>
      <c r="DJ332" s="10" t="b">
        <f t="shared" si="823"/>
        <v>0</v>
      </c>
      <c r="DK332" s="10" t="b">
        <f t="shared" si="823"/>
        <v>0</v>
      </c>
      <c r="DL332" s="10" t="b">
        <f t="shared" si="823"/>
        <v>0</v>
      </c>
      <c r="DM332" s="10" t="b">
        <f t="shared" si="823"/>
        <v>0</v>
      </c>
      <c r="DN332" s="10" t="b">
        <f t="shared" si="823"/>
        <v>0</v>
      </c>
      <c r="DR332" s="10" t="b">
        <f t="shared" ref="DR332:EL332" si="824">IF(AND(DR$216&gt;MIN($AY154:$AY155), DR$216&lt;MAX($AY154:$AY155)),IF((($AX155-$AX154)/($AY155-$AY154)*(DR$216-$AY154)+$AX154)&lt;DR$215,TRUE,FALSE))</f>
        <v>0</v>
      </c>
      <c r="DS332" s="10" t="b">
        <f t="shared" si="824"/>
        <v>0</v>
      </c>
      <c r="DT332" s="10" t="b">
        <f t="shared" si="824"/>
        <v>0</v>
      </c>
      <c r="DU332" s="10" t="b">
        <f t="shared" si="824"/>
        <v>0</v>
      </c>
      <c r="DV332" s="10" t="b">
        <f t="shared" si="824"/>
        <v>0</v>
      </c>
      <c r="DW332" s="10" t="b">
        <f t="shared" si="824"/>
        <v>0</v>
      </c>
      <c r="DX332" s="10" t="b">
        <f t="shared" si="824"/>
        <v>0</v>
      </c>
      <c r="DY332" s="10" t="b">
        <f t="shared" si="824"/>
        <v>0</v>
      </c>
      <c r="DZ332" s="10" t="b">
        <f t="shared" si="824"/>
        <v>0</v>
      </c>
      <c r="EA332" s="10" t="b">
        <f t="shared" si="824"/>
        <v>0</v>
      </c>
      <c r="EB332" s="10" t="b">
        <f t="shared" si="824"/>
        <v>0</v>
      </c>
      <c r="EC332" s="10" t="b">
        <f t="shared" si="824"/>
        <v>0</v>
      </c>
      <c r="ED332" s="10" t="b">
        <f t="shared" si="824"/>
        <v>0</v>
      </c>
      <c r="EE332" s="10" t="b">
        <f t="shared" si="824"/>
        <v>0</v>
      </c>
      <c r="EF332" s="10" t="b">
        <f t="shared" si="824"/>
        <v>0</v>
      </c>
      <c r="EG332" s="10" t="b">
        <f t="shared" si="824"/>
        <v>0</v>
      </c>
      <c r="EH332" s="10" t="b">
        <f t="shared" si="824"/>
        <v>0</v>
      </c>
      <c r="EI332" s="10" t="b">
        <f t="shared" si="824"/>
        <v>0</v>
      </c>
      <c r="EJ332" s="10" t="b">
        <f t="shared" si="824"/>
        <v>0</v>
      </c>
      <c r="EK332" s="10" t="b">
        <f t="shared" si="824"/>
        <v>0</v>
      </c>
      <c r="EL332" s="10" t="b">
        <f t="shared" si="824"/>
        <v>0</v>
      </c>
      <c r="EM332" s="10" t="b">
        <f t="shared" si="804"/>
        <v>0</v>
      </c>
      <c r="EN332" s="10" t="b">
        <f t="shared" si="804"/>
        <v>0</v>
      </c>
      <c r="EO332" s="10" t="b">
        <f t="shared" si="804"/>
        <v>0</v>
      </c>
      <c r="EP332" s="10" t="b">
        <f t="shared" si="804"/>
        <v>0</v>
      </c>
      <c r="EQ332" s="10" t="b">
        <f t="shared" si="804"/>
        <v>0</v>
      </c>
    </row>
    <row r="333" spans="2:147" hidden="1" x14ac:dyDescent="0.3">
      <c r="B333" s="49"/>
      <c r="C333" s="49"/>
      <c r="D333" s="49"/>
      <c r="E333" s="49"/>
      <c r="F333" s="49"/>
      <c r="G333" s="49"/>
      <c r="H333" s="49"/>
      <c r="I333" s="49"/>
      <c r="J333" s="1">
        <v>116</v>
      </c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DR333" s="10" t="b">
        <f t="shared" ref="DR333:EL333" si="825">IF(AND(DR$216&gt;MIN($AY155:$AY156), DR$216&lt;MAX($AY155:$AY156)),IF((($AX156-$AX155)/($AY156-$AY155)*(DR$216-$AY155)+$AX155)&lt;DR$215,TRUE,FALSE))</f>
        <v>0</v>
      </c>
      <c r="DS333" s="10" t="b">
        <f t="shared" si="825"/>
        <v>0</v>
      </c>
      <c r="DT333" s="10" t="b">
        <f t="shared" si="825"/>
        <v>0</v>
      </c>
      <c r="DU333" s="10" t="b">
        <f t="shared" si="825"/>
        <v>0</v>
      </c>
      <c r="DV333" s="10" t="b">
        <f t="shared" si="825"/>
        <v>0</v>
      </c>
      <c r="DW333" s="10" t="b">
        <f t="shared" si="825"/>
        <v>0</v>
      </c>
      <c r="DX333" s="10" t="b">
        <f t="shared" si="825"/>
        <v>0</v>
      </c>
      <c r="DY333" s="10" t="b">
        <f t="shared" si="825"/>
        <v>0</v>
      </c>
      <c r="DZ333" s="10" t="b">
        <f t="shared" si="825"/>
        <v>0</v>
      </c>
      <c r="EA333" s="10" t="b">
        <f t="shared" si="825"/>
        <v>0</v>
      </c>
      <c r="EB333" s="10" t="b">
        <f t="shared" si="825"/>
        <v>0</v>
      </c>
      <c r="EC333" s="10" t="b">
        <f t="shared" si="825"/>
        <v>0</v>
      </c>
      <c r="ED333" s="10" t="b">
        <f t="shared" si="825"/>
        <v>0</v>
      </c>
      <c r="EE333" s="10" t="b">
        <f t="shared" si="825"/>
        <v>0</v>
      </c>
      <c r="EF333" s="10" t="b">
        <f t="shared" si="825"/>
        <v>0</v>
      </c>
      <c r="EG333" s="10" t="b">
        <f t="shared" si="825"/>
        <v>0</v>
      </c>
      <c r="EH333" s="10" t="b">
        <f t="shared" si="825"/>
        <v>0</v>
      </c>
      <c r="EI333" s="10" t="b">
        <f t="shared" si="825"/>
        <v>0</v>
      </c>
      <c r="EJ333" s="10" t="b">
        <f t="shared" si="825"/>
        <v>0</v>
      </c>
      <c r="EK333" s="10" t="b">
        <f t="shared" si="825"/>
        <v>0</v>
      </c>
      <c r="EL333" s="10" t="b">
        <f t="shared" si="825"/>
        <v>0</v>
      </c>
      <c r="EM333" s="10" t="b">
        <f t="shared" si="804"/>
        <v>0</v>
      </c>
      <c r="EN333" s="10" t="b">
        <f t="shared" si="804"/>
        <v>0</v>
      </c>
      <c r="EO333" s="10" t="b">
        <f t="shared" si="804"/>
        <v>0</v>
      </c>
      <c r="EP333" s="10" t="b">
        <f t="shared" si="804"/>
        <v>0</v>
      </c>
      <c r="EQ333" s="10" t="b">
        <f t="shared" si="804"/>
        <v>0</v>
      </c>
    </row>
    <row r="334" spans="2:147" hidden="1" x14ac:dyDescent="0.3">
      <c r="B334" s="49"/>
      <c r="C334" s="49"/>
      <c r="D334" s="49"/>
      <c r="E334" s="49"/>
      <c r="F334" s="49"/>
      <c r="G334" s="49"/>
      <c r="H334" s="49"/>
      <c r="I334" s="49"/>
      <c r="J334" s="1">
        <v>117</v>
      </c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DR334" s="10" t="b">
        <f t="shared" ref="DR334:EL334" si="826">IF(AND(DR$216&gt;MIN($AY156:$AY157), DR$216&lt;MAX($AY156:$AY157)),IF((($AX157-$AX156)/($AY157-$AY156)*(DR$216-$AY156)+$AX156)&lt;DR$215,TRUE,FALSE))</f>
        <v>0</v>
      </c>
      <c r="DS334" s="10" t="b">
        <f t="shared" si="826"/>
        <v>0</v>
      </c>
      <c r="DT334" s="10" t="b">
        <f t="shared" si="826"/>
        <v>0</v>
      </c>
      <c r="DU334" s="10" t="b">
        <f t="shared" si="826"/>
        <v>0</v>
      </c>
      <c r="DV334" s="10" t="b">
        <f t="shared" si="826"/>
        <v>0</v>
      </c>
      <c r="DW334" s="10" t="b">
        <f t="shared" si="826"/>
        <v>0</v>
      </c>
      <c r="DX334" s="10" t="b">
        <f t="shared" si="826"/>
        <v>0</v>
      </c>
      <c r="DY334" s="10" t="b">
        <f t="shared" si="826"/>
        <v>0</v>
      </c>
      <c r="DZ334" s="10" t="b">
        <f t="shared" si="826"/>
        <v>0</v>
      </c>
      <c r="EA334" s="10" t="b">
        <f t="shared" si="826"/>
        <v>0</v>
      </c>
      <c r="EB334" s="10" t="b">
        <f t="shared" si="826"/>
        <v>0</v>
      </c>
      <c r="EC334" s="10" t="b">
        <f t="shared" si="826"/>
        <v>0</v>
      </c>
      <c r="ED334" s="10" t="b">
        <f t="shared" si="826"/>
        <v>0</v>
      </c>
      <c r="EE334" s="10" t="b">
        <f t="shared" si="826"/>
        <v>0</v>
      </c>
      <c r="EF334" s="10" t="b">
        <f t="shared" si="826"/>
        <v>0</v>
      </c>
      <c r="EG334" s="10" t="b">
        <f t="shared" si="826"/>
        <v>0</v>
      </c>
      <c r="EH334" s="10" t="b">
        <f t="shared" si="826"/>
        <v>0</v>
      </c>
      <c r="EI334" s="10" t="b">
        <f t="shared" si="826"/>
        <v>0</v>
      </c>
      <c r="EJ334" s="10" t="b">
        <f t="shared" si="826"/>
        <v>0</v>
      </c>
      <c r="EK334" s="10" t="b">
        <f t="shared" si="826"/>
        <v>0</v>
      </c>
      <c r="EL334" s="10" t="b">
        <f t="shared" si="826"/>
        <v>0</v>
      </c>
      <c r="EM334" s="10" t="b">
        <f t="shared" si="804"/>
        <v>0</v>
      </c>
      <c r="EN334" s="10" t="b">
        <f t="shared" si="804"/>
        <v>0</v>
      </c>
      <c r="EO334" s="10" t="b">
        <f t="shared" si="804"/>
        <v>0</v>
      </c>
      <c r="EP334" s="10" t="b">
        <f t="shared" si="804"/>
        <v>0</v>
      </c>
      <c r="EQ334" s="10" t="b">
        <f t="shared" si="804"/>
        <v>0</v>
      </c>
    </row>
    <row r="335" spans="2:147" hidden="1" x14ac:dyDescent="0.3">
      <c r="B335" s="49"/>
      <c r="C335" s="49"/>
      <c r="D335" s="49"/>
      <c r="E335" s="49"/>
      <c r="F335" s="49"/>
      <c r="G335" s="49"/>
      <c r="H335" s="49"/>
      <c r="I335" s="49"/>
      <c r="J335" s="1">
        <v>118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DR335" s="10" t="b">
        <f t="shared" ref="DR335:EL335" si="827">IF(AND(DR$216&gt;MIN($AY157:$AY158), DR$216&lt;MAX($AY157:$AY158)),IF((($AX158-$AX157)/($AY158-$AY157)*(DR$216-$AY157)+$AX157)&lt;DR$215,TRUE,FALSE))</f>
        <v>0</v>
      </c>
      <c r="DS335" s="10" t="b">
        <f t="shared" si="827"/>
        <v>0</v>
      </c>
      <c r="DT335" s="10" t="b">
        <f t="shared" si="827"/>
        <v>0</v>
      </c>
      <c r="DU335" s="10" t="b">
        <f t="shared" si="827"/>
        <v>0</v>
      </c>
      <c r="DV335" s="10" t="b">
        <f t="shared" si="827"/>
        <v>0</v>
      </c>
      <c r="DW335" s="10" t="b">
        <f t="shared" si="827"/>
        <v>0</v>
      </c>
      <c r="DX335" s="10" t="b">
        <f t="shared" si="827"/>
        <v>0</v>
      </c>
      <c r="DY335" s="10" t="b">
        <f t="shared" si="827"/>
        <v>0</v>
      </c>
      <c r="DZ335" s="10" t="b">
        <f t="shared" si="827"/>
        <v>0</v>
      </c>
      <c r="EA335" s="10" t="b">
        <f t="shared" si="827"/>
        <v>0</v>
      </c>
      <c r="EB335" s="10" t="b">
        <f t="shared" si="827"/>
        <v>0</v>
      </c>
      <c r="EC335" s="10" t="b">
        <f t="shared" si="827"/>
        <v>0</v>
      </c>
      <c r="ED335" s="10" t="b">
        <f t="shared" si="827"/>
        <v>0</v>
      </c>
      <c r="EE335" s="10" t="b">
        <f t="shared" si="827"/>
        <v>0</v>
      </c>
      <c r="EF335" s="10" t="b">
        <f t="shared" si="827"/>
        <v>0</v>
      </c>
      <c r="EG335" s="10" t="b">
        <f t="shared" si="827"/>
        <v>0</v>
      </c>
      <c r="EH335" s="10" t="b">
        <f t="shared" si="827"/>
        <v>0</v>
      </c>
      <c r="EI335" s="10" t="b">
        <f t="shared" si="827"/>
        <v>0</v>
      </c>
      <c r="EJ335" s="10" t="b">
        <f t="shared" si="827"/>
        <v>0</v>
      </c>
      <c r="EK335" s="10" t="b">
        <f t="shared" si="827"/>
        <v>0</v>
      </c>
      <c r="EL335" s="10" t="b">
        <f t="shared" si="827"/>
        <v>0</v>
      </c>
      <c r="EM335" s="10" t="b">
        <f t="shared" si="804"/>
        <v>0</v>
      </c>
      <c r="EN335" s="10" t="b">
        <f t="shared" si="804"/>
        <v>0</v>
      </c>
      <c r="EO335" s="10" t="b">
        <f t="shared" si="804"/>
        <v>0</v>
      </c>
      <c r="EP335" s="10" t="b">
        <f t="shared" si="804"/>
        <v>0</v>
      </c>
      <c r="EQ335" s="10" t="b">
        <f t="shared" si="804"/>
        <v>0</v>
      </c>
    </row>
    <row r="336" spans="2:147" hidden="1" x14ac:dyDescent="0.3">
      <c r="B336" s="49"/>
      <c r="C336" s="49"/>
      <c r="D336" s="49"/>
      <c r="E336" s="49"/>
      <c r="F336" s="49"/>
      <c r="G336" s="49"/>
      <c r="H336" s="49"/>
      <c r="I336" s="49"/>
      <c r="J336" s="1">
        <v>119</v>
      </c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DR336" s="10" t="b">
        <f t="shared" ref="DR336:EL336" si="828">IF(AND(DR$216&gt;MIN($AY158:$AY159), DR$216&lt;MAX($AY158:$AY159)),IF((($AX159-$AX158)/($AY159-$AY158)*(DR$216-$AY158)+$AX158)&lt;DR$215,TRUE,FALSE))</f>
        <v>0</v>
      </c>
      <c r="DS336" s="10" t="b">
        <f t="shared" si="828"/>
        <v>0</v>
      </c>
      <c r="DT336" s="10" t="b">
        <f t="shared" si="828"/>
        <v>0</v>
      </c>
      <c r="DU336" s="10" t="b">
        <f t="shared" si="828"/>
        <v>0</v>
      </c>
      <c r="DV336" s="10" t="b">
        <f t="shared" si="828"/>
        <v>0</v>
      </c>
      <c r="DW336" s="10" t="b">
        <f t="shared" si="828"/>
        <v>0</v>
      </c>
      <c r="DX336" s="10" t="b">
        <f t="shared" si="828"/>
        <v>0</v>
      </c>
      <c r="DY336" s="10" t="b">
        <f t="shared" si="828"/>
        <v>0</v>
      </c>
      <c r="DZ336" s="10" t="b">
        <f t="shared" si="828"/>
        <v>0</v>
      </c>
      <c r="EA336" s="10" t="b">
        <f t="shared" si="828"/>
        <v>0</v>
      </c>
      <c r="EB336" s="10" t="b">
        <f t="shared" si="828"/>
        <v>0</v>
      </c>
      <c r="EC336" s="10" t="b">
        <f t="shared" si="828"/>
        <v>0</v>
      </c>
      <c r="ED336" s="10" t="b">
        <f t="shared" si="828"/>
        <v>0</v>
      </c>
      <c r="EE336" s="10" t="b">
        <f t="shared" si="828"/>
        <v>0</v>
      </c>
      <c r="EF336" s="10" t="b">
        <f t="shared" si="828"/>
        <v>0</v>
      </c>
      <c r="EG336" s="10" t="b">
        <f t="shared" si="828"/>
        <v>0</v>
      </c>
      <c r="EH336" s="10" t="b">
        <f t="shared" si="828"/>
        <v>0</v>
      </c>
      <c r="EI336" s="10" t="b">
        <f t="shared" si="828"/>
        <v>0</v>
      </c>
      <c r="EJ336" s="10" t="b">
        <f t="shared" si="828"/>
        <v>0</v>
      </c>
      <c r="EK336" s="10" t="b">
        <f t="shared" si="828"/>
        <v>0</v>
      </c>
      <c r="EL336" s="10" t="b">
        <f t="shared" si="828"/>
        <v>0</v>
      </c>
      <c r="EM336" s="10" t="b">
        <f t="shared" si="804"/>
        <v>0</v>
      </c>
      <c r="EN336" s="10" t="b">
        <f t="shared" si="804"/>
        <v>0</v>
      </c>
      <c r="EO336" s="10" t="b">
        <f t="shared" si="804"/>
        <v>0</v>
      </c>
      <c r="EP336" s="10" t="b">
        <f t="shared" si="804"/>
        <v>0</v>
      </c>
      <c r="EQ336" s="10" t="b">
        <f t="shared" si="804"/>
        <v>0</v>
      </c>
    </row>
    <row r="337" spans="2:147" hidden="1" x14ac:dyDescent="0.3">
      <c r="B337" s="49"/>
      <c r="C337" s="49"/>
      <c r="D337" s="49"/>
      <c r="E337" s="49"/>
      <c r="F337" s="49"/>
      <c r="G337" s="49"/>
      <c r="H337" s="49"/>
      <c r="I337" s="49"/>
      <c r="J337" s="1">
        <v>120</v>
      </c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DR337" s="10" t="b">
        <f t="shared" ref="DR337:EL337" si="829">IF(AND(DR$216&gt;MIN($AY159:$AY160), DR$216&lt;MAX($AY159:$AY160)),IF((($AX160-$AX159)/($AY160-$AY159)*(DR$216-$AY159)+$AX159)&lt;DR$215,TRUE,FALSE))</f>
        <v>0</v>
      </c>
      <c r="DS337" s="10" t="b">
        <f t="shared" si="829"/>
        <v>0</v>
      </c>
      <c r="DT337" s="10" t="b">
        <f t="shared" si="829"/>
        <v>0</v>
      </c>
      <c r="DU337" s="10" t="b">
        <f t="shared" si="829"/>
        <v>0</v>
      </c>
      <c r="DV337" s="10" t="b">
        <f t="shared" si="829"/>
        <v>0</v>
      </c>
      <c r="DW337" s="10" t="b">
        <f t="shared" si="829"/>
        <v>0</v>
      </c>
      <c r="DX337" s="10" t="b">
        <f t="shared" si="829"/>
        <v>0</v>
      </c>
      <c r="DY337" s="10" t="b">
        <f t="shared" si="829"/>
        <v>0</v>
      </c>
      <c r="DZ337" s="10" t="b">
        <f t="shared" si="829"/>
        <v>0</v>
      </c>
      <c r="EA337" s="10" t="b">
        <f t="shared" si="829"/>
        <v>0</v>
      </c>
      <c r="EB337" s="10" t="b">
        <f t="shared" si="829"/>
        <v>0</v>
      </c>
      <c r="EC337" s="10" t="b">
        <f t="shared" si="829"/>
        <v>0</v>
      </c>
      <c r="ED337" s="10" t="b">
        <f t="shared" si="829"/>
        <v>0</v>
      </c>
      <c r="EE337" s="10" t="b">
        <f t="shared" si="829"/>
        <v>0</v>
      </c>
      <c r="EF337" s="10" t="b">
        <f t="shared" si="829"/>
        <v>0</v>
      </c>
      <c r="EG337" s="10" t="b">
        <f t="shared" si="829"/>
        <v>0</v>
      </c>
      <c r="EH337" s="10" t="b">
        <f t="shared" si="829"/>
        <v>0</v>
      </c>
      <c r="EI337" s="10" t="b">
        <f t="shared" si="829"/>
        <v>0</v>
      </c>
      <c r="EJ337" s="10" t="b">
        <f t="shared" si="829"/>
        <v>0</v>
      </c>
      <c r="EK337" s="10" t="b">
        <f t="shared" si="829"/>
        <v>0</v>
      </c>
      <c r="EL337" s="10" t="b">
        <f t="shared" si="829"/>
        <v>0</v>
      </c>
      <c r="EM337" s="10" t="b">
        <f t="shared" si="804"/>
        <v>0</v>
      </c>
      <c r="EN337" s="10" t="b">
        <f t="shared" si="804"/>
        <v>0</v>
      </c>
      <c r="EO337" s="10" t="b">
        <f t="shared" si="804"/>
        <v>0</v>
      </c>
      <c r="EP337" s="10" t="b">
        <f t="shared" si="804"/>
        <v>0</v>
      </c>
      <c r="EQ337" s="10" t="b">
        <f t="shared" si="804"/>
        <v>0</v>
      </c>
    </row>
    <row r="338" spans="2:147" hidden="1" x14ac:dyDescent="0.3">
      <c r="B338" s="49"/>
      <c r="C338" s="49"/>
      <c r="D338" s="49"/>
      <c r="E338" s="49"/>
      <c r="F338" s="49"/>
      <c r="G338" s="49"/>
      <c r="H338" s="49"/>
      <c r="I338" s="49"/>
      <c r="J338" s="1">
        <v>121</v>
      </c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DR338" s="10" t="b">
        <f t="shared" ref="DR338:EL338" si="830">IF(AND(DR$216&gt;MIN($AY160:$AY161), DR$216&lt;MAX($AY160:$AY161)),IF((($AX161-$AX160)/($AY161-$AY160)*(DR$216-$AY160)+$AX160)&lt;DR$215,TRUE,FALSE))</f>
        <v>0</v>
      </c>
      <c r="DS338" s="10" t="b">
        <f t="shared" si="830"/>
        <v>0</v>
      </c>
      <c r="DT338" s="10" t="b">
        <f t="shared" si="830"/>
        <v>0</v>
      </c>
      <c r="DU338" s="10" t="b">
        <f t="shared" si="830"/>
        <v>0</v>
      </c>
      <c r="DV338" s="10" t="b">
        <f t="shared" si="830"/>
        <v>0</v>
      </c>
      <c r="DW338" s="10" t="b">
        <f t="shared" si="830"/>
        <v>0</v>
      </c>
      <c r="DX338" s="10" t="b">
        <f t="shared" si="830"/>
        <v>0</v>
      </c>
      <c r="DY338" s="10" t="b">
        <f t="shared" si="830"/>
        <v>0</v>
      </c>
      <c r="DZ338" s="10" t="b">
        <f t="shared" si="830"/>
        <v>0</v>
      </c>
      <c r="EA338" s="10" t="b">
        <f t="shared" si="830"/>
        <v>0</v>
      </c>
      <c r="EB338" s="10" t="b">
        <f t="shared" si="830"/>
        <v>0</v>
      </c>
      <c r="EC338" s="10" t="b">
        <f t="shared" si="830"/>
        <v>0</v>
      </c>
      <c r="ED338" s="10" t="b">
        <f t="shared" si="830"/>
        <v>0</v>
      </c>
      <c r="EE338" s="10" t="b">
        <f t="shared" si="830"/>
        <v>0</v>
      </c>
      <c r="EF338" s="10" t="b">
        <f t="shared" si="830"/>
        <v>0</v>
      </c>
      <c r="EG338" s="10" t="b">
        <f t="shared" si="830"/>
        <v>0</v>
      </c>
      <c r="EH338" s="10" t="b">
        <f t="shared" si="830"/>
        <v>0</v>
      </c>
      <c r="EI338" s="10" t="b">
        <f t="shared" si="830"/>
        <v>0</v>
      </c>
      <c r="EJ338" s="10" t="b">
        <f t="shared" si="830"/>
        <v>0</v>
      </c>
      <c r="EK338" s="10" t="b">
        <f t="shared" si="830"/>
        <v>0</v>
      </c>
      <c r="EL338" s="10" t="b">
        <f t="shared" si="830"/>
        <v>0</v>
      </c>
      <c r="EM338" s="10" t="b">
        <f t="shared" ref="EM338:EQ347" si="831">IF(AND(EM$216&gt;MIN($AW160:$AW161), EM$216&lt;MAX($AW160:$AW161)),IF((($AV161-$AV160)/($AW161-$AW160)*(EM$216-$AW160)+$AV160)&lt;EM$215,TRUE,FALSE))</f>
        <v>0</v>
      </c>
      <c r="EN338" s="10" t="b">
        <f t="shared" si="831"/>
        <v>0</v>
      </c>
      <c r="EO338" s="10" t="b">
        <f t="shared" si="831"/>
        <v>0</v>
      </c>
      <c r="EP338" s="10" t="b">
        <f t="shared" si="831"/>
        <v>0</v>
      </c>
      <c r="EQ338" s="10" t="b">
        <f t="shared" si="831"/>
        <v>0</v>
      </c>
    </row>
    <row r="339" spans="2:147" hidden="1" x14ac:dyDescent="0.3">
      <c r="B339" s="49"/>
      <c r="C339" s="49"/>
      <c r="D339" s="49"/>
      <c r="E339" s="49"/>
      <c r="F339" s="49"/>
      <c r="G339" s="49"/>
      <c r="H339" s="49"/>
      <c r="I339" s="49"/>
      <c r="J339" s="1">
        <v>122</v>
      </c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DR339" s="10" t="b">
        <f t="shared" ref="DR339:EL339" si="832">IF(AND(DR$216&gt;MIN($AY161:$AY162), DR$216&lt;MAX($AY161:$AY162)),IF((($AX162-$AX161)/($AY162-$AY161)*(DR$216-$AY161)+$AX161)&lt;DR$215,TRUE,FALSE))</f>
        <v>0</v>
      </c>
      <c r="DS339" s="10" t="b">
        <f t="shared" si="832"/>
        <v>0</v>
      </c>
      <c r="DT339" s="10" t="b">
        <f t="shared" si="832"/>
        <v>0</v>
      </c>
      <c r="DU339" s="10" t="b">
        <f t="shared" si="832"/>
        <v>0</v>
      </c>
      <c r="DV339" s="10" t="b">
        <f t="shared" si="832"/>
        <v>0</v>
      </c>
      <c r="DW339" s="10" t="b">
        <f t="shared" si="832"/>
        <v>0</v>
      </c>
      <c r="DX339" s="10" t="b">
        <f t="shared" si="832"/>
        <v>0</v>
      </c>
      <c r="DY339" s="10" t="b">
        <f t="shared" si="832"/>
        <v>0</v>
      </c>
      <c r="DZ339" s="10" t="b">
        <f t="shared" si="832"/>
        <v>0</v>
      </c>
      <c r="EA339" s="10" t="b">
        <f t="shared" si="832"/>
        <v>0</v>
      </c>
      <c r="EB339" s="10" t="b">
        <f t="shared" si="832"/>
        <v>0</v>
      </c>
      <c r="EC339" s="10" t="b">
        <f t="shared" si="832"/>
        <v>0</v>
      </c>
      <c r="ED339" s="10" t="b">
        <f t="shared" si="832"/>
        <v>0</v>
      </c>
      <c r="EE339" s="10" t="b">
        <f t="shared" si="832"/>
        <v>0</v>
      </c>
      <c r="EF339" s="10" t="b">
        <f t="shared" si="832"/>
        <v>0</v>
      </c>
      <c r="EG339" s="10" t="b">
        <f t="shared" si="832"/>
        <v>0</v>
      </c>
      <c r="EH339" s="10" t="b">
        <f t="shared" si="832"/>
        <v>0</v>
      </c>
      <c r="EI339" s="10" t="b">
        <f t="shared" si="832"/>
        <v>0</v>
      </c>
      <c r="EJ339" s="10" t="b">
        <f t="shared" si="832"/>
        <v>0</v>
      </c>
      <c r="EK339" s="10" t="b">
        <f t="shared" si="832"/>
        <v>0</v>
      </c>
      <c r="EL339" s="10" t="b">
        <f t="shared" si="832"/>
        <v>0</v>
      </c>
      <c r="EM339" s="10" t="b">
        <f t="shared" si="831"/>
        <v>0</v>
      </c>
      <c r="EN339" s="10" t="b">
        <f t="shared" si="831"/>
        <v>0</v>
      </c>
      <c r="EO339" s="10" t="b">
        <f t="shared" si="831"/>
        <v>0</v>
      </c>
      <c r="EP339" s="10" t="b">
        <f t="shared" si="831"/>
        <v>0</v>
      </c>
      <c r="EQ339" s="10" t="b">
        <f t="shared" si="831"/>
        <v>0</v>
      </c>
    </row>
    <row r="340" spans="2:147" hidden="1" x14ac:dyDescent="0.3">
      <c r="B340" s="49"/>
      <c r="C340" s="49"/>
      <c r="D340" s="49"/>
      <c r="E340" s="49"/>
      <c r="F340" s="49"/>
      <c r="G340" s="49"/>
      <c r="H340" s="49"/>
      <c r="I340" s="49"/>
      <c r="J340" s="1">
        <v>123</v>
      </c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DR340" s="10" t="b">
        <f t="shared" ref="DR340:EL340" si="833">IF(AND(DR$216&gt;MIN($AY162:$AY163), DR$216&lt;MAX($AY162:$AY163)),IF((($AX163-$AX162)/($AY163-$AY162)*(DR$216-$AY162)+$AX162)&lt;DR$215,TRUE,FALSE))</f>
        <v>0</v>
      </c>
      <c r="DS340" s="10" t="b">
        <f t="shared" si="833"/>
        <v>0</v>
      </c>
      <c r="DT340" s="10" t="b">
        <f t="shared" si="833"/>
        <v>0</v>
      </c>
      <c r="DU340" s="10" t="b">
        <f t="shared" si="833"/>
        <v>0</v>
      </c>
      <c r="DV340" s="10" t="b">
        <f t="shared" si="833"/>
        <v>0</v>
      </c>
      <c r="DW340" s="10" t="b">
        <f t="shared" si="833"/>
        <v>0</v>
      </c>
      <c r="DX340" s="10" t="b">
        <f t="shared" si="833"/>
        <v>0</v>
      </c>
      <c r="DY340" s="10" t="b">
        <f t="shared" si="833"/>
        <v>0</v>
      </c>
      <c r="DZ340" s="10" t="b">
        <f t="shared" si="833"/>
        <v>0</v>
      </c>
      <c r="EA340" s="10" t="b">
        <f t="shared" si="833"/>
        <v>0</v>
      </c>
      <c r="EB340" s="10" t="b">
        <f t="shared" si="833"/>
        <v>0</v>
      </c>
      <c r="EC340" s="10" t="b">
        <f t="shared" si="833"/>
        <v>0</v>
      </c>
      <c r="ED340" s="10" t="b">
        <f t="shared" si="833"/>
        <v>0</v>
      </c>
      <c r="EE340" s="10" t="b">
        <f t="shared" si="833"/>
        <v>0</v>
      </c>
      <c r="EF340" s="10" t="b">
        <f t="shared" si="833"/>
        <v>0</v>
      </c>
      <c r="EG340" s="10" t="b">
        <f t="shared" si="833"/>
        <v>0</v>
      </c>
      <c r="EH340" s="10" t="b">
        <f t="shared" si="833"/>
        <v>0</v>
      </c>
      <c r="EI340" s="10" t="b">
        <f t="shared" si="833"/>
        <v>0</v>
      </c>
      <c r="EJ340" s="10" t="b">
        <f t="shared" si="833"/>
        <v>0</v>
      </c>
      <c r="EK340" s="10" t="b">
        <f t="shared" si="833"/>
        <v>0</v>
      </c>
      <c r="EL340" s="10" t="b">
        <f t="shared" si="833"/>
        <v>0</v>
      </c>
      <c r="EM340" s="10" t="b">
        <f t="shared" si="831"/>
        <v>0</v>
      </c>
      <c r="EN340" s="10" t="b">
        <f t="shared" si="831"/>
        <v>0</v>
      </c>
      <c r="EO340" s="10" t="b">
        <f t="shared" si="831"/>
        <v>0</v>
      </c>
      <c r="EP340" s="10" t="b">
        <f t="shared" si="831"/>
        <v>0</v>
      </c>
      <c r="EQ340" s="10" t="b">
        <f t="shared" si="831"/>
        <v>0</v>
      </c>
    </row>
    <row r="341" spans="2:147" hidden="1" x14ac:dyDescent="0.3">
      <c r="B341" s="49"/>
      <c r="C341" s="49"/>
      <c r="D341" s="49"/>
      <c r="E341" s="49"/>
      <c r="F341" s="49"/>
      <c r="G341" s="49"/>
      <c r="H341" s="49"/>
      <c r="I341" s="49"/>
      <c r="J341" s="1">
        <v>124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DR341" s="10" t="b">
        <f t="shared" ref="DR341:EL341" si="834">IF(AND(DR$216&gt;MIN($AY163:$AY164), DR$216&lt;MAX($AY163:$AY164)),IF((($AX164-$AX163)/($AY164-$AY163)*(DR$216-$AY163)+$AX163)&lt;DR$215,TRUE,FALSE))</f>
        <v>0</v>
      </c>
      <c r="DS341" s="10" t="b">
        <f t="shared" si="834"/>
        <v>0</v>
      </c>
      <c r="DT341" s="10" t="b">
        <f t="shared" si="834"/>
        <v>0</v>
      </c>
      <c r="DU341" s="10" t="b">
        <f t="shared" si="834"/>
        <v>0</v>
      </c>
      <c r="DV341" s="10" t="b">
        <f t="shared" si="834"/>
        <v>0</v>
      </c>
      <c r="DW341" s="10" t="b">
        <f t="shared" si="834"/>
        <v>0</v>
      </c>
      <c r="DX341" s="10" t="b">
        <f t="shared" si="834"/>
        <v>0</v>
      </c>
      <c r="DY341" s="10" t="b">
        <f t="shared" si="834"/>
        <v>0</v>
      </c>
      <c r="DZ341" s="10" t="b">
        <f t="shared" si="834"/>
        <v>0</v>
      </c>
      <c r="EA341" s="10" t="b">
        <f t="shared" si="834"/>
        <v>0</v>
      </c>
      <c r="EB341" s="10" t="b">
        <f t="shared" si="834"/>
        <v>0</v>
      </c>
      <c r="EC341" s="10" t="b">
        <f t="shared" si="834"/>
        <v>0</v>
      </c>
      <c r="ED341" s="10" t="b">
        <f t="shared" si="834"/>
        <v>0</v>
      </c>
      <c r="EE341" s="10" t="b">
        <f t="shared" si="834"/>
        <v>0</v>
      </c>
      <c r="EF341" s="10" t="b">
        <f t="shared" si="834"/>
        <v>0</v>
      </c>
      <c r="EG341" s="10" t="b">
        <f t="shared" si="834"/>
        <v>0</v>
      </c>
      <c r="EH341" s="10" t="b">
        <f t="shared" si="834"/>
        <v>0</v>
      </c>
      <c r="EI341" s="10" t="b">
        <f t="shared" si="834"/>
        <v>0</v>
      </c>
      <c r="EJ341" s="10" t="b">
        <f t="shared" si="834"/>
        <v>0</v>
      </c>
      <c r="EK341" s="10" t="b">
        <f t="shared" si="834"/>
        <v>0</v>
      </c>
      <c r="EL341" s="10" t="b">
        <f t="shared" si="834"/>
        <v>0</v>
      </c>
      <c r="EM341" s="10" t="b">
        <f t="shared" si="831"/>
        <v>0</v>
      </c>
      <c r="EN341" s="10" t="b">
        <f t="shared" si="831"/>
        <v>0</v>
      </c>
      <c r="EO341" s="10" t="b">
        <f t="shared" si="831"/>
        <v>0</v>
      </c>
      <c r="EP341" s="10" t="b">
        <f t="shared" si="831"/>
        <v>0</v>
      </c>
      <c r="EQ341" s="10" t="b">
        <f t="shared" si="831"/>
        <v>0</v>
      </c>
    </row>
    <row r="342" spans="2:147" hidden="1" x14ac:dyDescent="0.3">
      <c r="B342" s="49"/>
      <c r="C342" s="49"/>
      <c r="D342" s="49"/>
      <c r="E342" s="49"/>
      <c r="F342" s="49"/>
      <c r="G342" s="49"/>
      <c r="H342" s="49"/>
      <c r="I342" s="49"/>
      <c r="J342" s="1">
        <v>125</v>
      </c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DR342" s="10" t="b">
        <f t="shared" ref="DR342:EL342" si="835">IF(AND(DR$216&gt;MIN($AY164:$AY165), DR$216&lt;MAX($AY164:$AY165)),IF((($AX165-$AX164)/($AY165-$AY164)*(DR$216-$AY164)+$AX164)&lt;DR$215,TRUE,FALSE))</f>
        <v>0</v>
      </c>
      <c r="DS342" s="10" t="b">
        <f t="shared" si="835"/>
        <v>0</v>
      </c>
      <c r="DT342" s="10" t="b">
        <f t="shared" si="835"/>
        <v>0</v>
      </c>
      <c r="DU342" s="10" t="b">
        <f t="shared" si="835"/>
        <v>0</v>
      </c>
      <c r="DV342" s="10" t="b">
        <f t="shared" si="835"/>
        <v>0</v>
      </c>
      <c r="DW342" s="10" t="b">
        <f t="shared" si="835"/>
        <v>0</v>
      </c>
      <c r="DX342" s="10" t="b">
        <f t="shared" si="835"/>
        <v>0</v>
      </c>
      <c r="DY342" s="10" t="b">
        <f t="shared" si="835"/>
        <v>0</v>
      </c>
      <c r="DZ342" s="10" t="b">
        <f t="shared" si="835"/>
        <v>0</v>
      </c>
      <c r="EA342" s="10" t="b">
        <f t="shared" si="835"/>
        <v>0</v>
      </c>
      <c r="EB342" s="10" t="b">
        <f t="shared" si="835"/>
        <v>0</v>
      </c>
      <c r="EC342" s="10" t="b">
        <f t="shared" si="835"/>
        <v>0</v>
      </c>
      <c r="ED342" s="10" t="b">
        <f t="shared" si="835"/>
        <v>0</v>
      </c>
      <c r="EE342" s="10" t="b">
        <f t="shared" si="835"/>
        <v>0</v>
      </c>
      <c r="EF342" s="10" t="b">
        <f t="shared" si="835"/>
        <v>0</v>
      </c>
      <c r="EG342" s="10" t="b">
        <f t="shared" si="835"/>
        <v>0</v>
      </c>
      <c r="EH342" s="10" t="b">
        <f t="shared" si="835"/>
        <v>0</v>
      </c>
      <c r="EI342" s="10" t="b">
        <f t="shared" si="835"/>
        <v>0</v>
      </c>
      <c r="EJ342" s="10" t="b">
        <f t="shared" si="835"/>
        <v>0</v>
      </c>
      <c r="EK342" s="10" t="b">
        <f t="shared" si="835"/>
        <v>0</v>
      </c>
      <c r="EL342" s="10" t="b">
        <f t="shared" si="835"/>
        <v>0</v>
      </c>
      <c r="EM342" s="10" t="b">
        <f t="shared" si="831"/>
        <v>0</v>
      </c>
      <c r="EN342" s="10" t="b">
        <f t="shared" si="831"/>
        <v>0</v>
      </c>
      <c r="EO342" s="10" t="b">
        <f t="shared" si="831"/>
        <v>0</v>
      </c>
      <c r="EP342" s="10" t="b">
        <f t="shared" si="831"/>
        <v>0</v>
      </c>
      <c r="EQ342" s="10" t="b">
        <f t="shared" si="831"/>
        <v>0</v>
      </c>
    </row>
    <row r="343" spans="2:147" hidden="1" x14ac:dyDescent="0.3">
      <c r="B343" s="49"/>
      <c r="C343" s="49"/>
      <c r="D343" s="49"/>
      <c r="E343" s="49"/>
      <c r="F343" s="49"/>
      <c r="G343" s="49"/>
      <c r="H343" s="49"/>
      <c r="I343" s="49"/>
      <c r="J343" s="1">
        <v>126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DR343" s="10" t="b">
        <f t="shared" ref="DR343:EL343" si="836">IF(AND(DR$216&gt;MIN($AY165:$AY166), DR$216&lt;MAX($AY165:$AY166)),IF((($AX166-$AX165)/($AY166-$AY165)*(DR$216-$AY165)+$AX165)&lt;DR$215,TRUE,FALSE))</f>
        <v>0</v>
      </c>
      <c r="DS343" s="10" t="b">
        <f t="shared" si="836"/>
        <v>0</v>
      </c>
      <c r="DT343" s="10" t="b">
        <f t="shared" si="836"/>
        <v>0</v>
      </c>
      <c r="DU343" s="10" t="b">
        <f t="shared" si="836"/>
        <v>0</v>
      </c>
      <c r="DV343" s="10" t="b">
        <f t="shared" si="836"/>
        <v>0</v>
      </c>
      <c r="DW343" s="10" t="b">
        <f t="shared" si="836"/>
        <v>0</v>
      </c>
      <c r="DX343" s="10" t="b">
        <f t="shared" si="836"/>
        <v>0</v>
      </c>
      <c r="DY343" s="10" t="b">
        <f t="shared" si="836"/>
        <v>0</v>
      </c>
      <c r="DZ343" s="10" t="b">
        <f t="shared" si="836"/>
        <v>0</v>
      </c>
      <c r="EA343" s="10" t="b">
        <f t="shared" si="836"/>
        <v>0</v>
      </c>
      <c r="EB343" s="10" t="b">
        <f t="shared" si="836"/>
        <v>0</v>
      </c>
      <c r="EC343" s="10" t="b">
        <f t="shared" si="836"/>
        <v>0</v>
      </c>
      <c r="ED343" s="10" t="b">
        <f t="shared" si="836"/>
        <v>0</v>
      </c>
      <c r="EE343" s="10" t="b">
        <f t="shared" si="836"/>
        <v>0</v>
      </c>
      <c r="EF343" s="10" t="b">
        <f t="shared" si="836"/>
        <v>0</v>
      </c>
      <c r="EG343" s="10" t="b">
        <f t="shared" si="836"/>
        <v>0</v>
      </c>
      <c r="EH343" s="10" t="b">
        <f t="shared" si="836"/>
        <v>0</v>
      </c>
      <c r="EI343" s="10" t="b">
        <f t="shared" si="836"/>
        <v>0</v>
      </c>
      <c r="EJ343" s="10" t="b">
        <f t="shared" si="836"/>
        <v>0</v>
      </c>
      <c r="EK343" s="10" t="b">
        <f t="shared" si="836"/>
        <v>0</v>
      </c>
      <c r="EL343" s="10" t="b">
        <f t="shared" si="836"/>
        <v>0</v>
      </c>
      <c r="EM343" s="10" t="b">
        <f t="shared" si="831"/>
        <v>0</v>
      </c>
      <c r="EN343" s="10" t="b">
        <f t="shared" si="831"/>
        <v>0</v>
      </c>
      <c r="EO343" s="10" t="b">
        <f t="shared" si="831"/>
        <v>0</v>
      </c>
      <c r="EP343" s="10" t="b">
        <f t="shared" si="831"/>
        <v>0</v>
      </c>
      <c r="EQ343" s="10" t="b">
        <f t="shared" si="831"/>
        <v>0</v>
      </c>
    </row>
    <row r="344" spans="2:147" hidden="1" x14ac:dyDescent="0.3">
      <c r="B344" s="49"/>
      <c r="C344" s="49"/>
      <c r="D344" s="49"/>
      <c r="E344" s="49"/>
      <c r="F344" s="49"/>
      <c r="G344" s="49"/>
      <c r="H344" s="49"/>
      <c r="I344" s="49"/>
      <c r="J344" s="1">
        <v>127</v>
      </c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DR344" s="10" t="b">
        <f t="shared" ref="DR344:EL344" si="837">IF(AND(DR$216&gt;MIN($AY166:$AY167), DR$216&lt;MAX($AY166:$AY167)),IF((($AX167-$AX166)/($AY167-$AY166)*(DR$216-$AY166)+$AX166)&lt;DR$215,TRUE,FALSE))</f>
        <v>0</v>
      </c>
      <c r="DS344" s="10" t="b">
        <f t="shared" si="837"/>
        <v>0</v>
      </c>
      <c r="DT344" s="10" t="b">
        <f t="shared" si="837"/>
        <v>0</v>
      </c>
      <c r="DU344" s="10" t="b">
        <f t="shared" si="837"/>
        <v>0</v>
      </c>
      <c r="DV344" s="10" t="b">
        <f t="shared" si="837"/>
        <v>0</v>
      </c>
      <c r="DW344" s="10" t="b">
        <f t="shared" si="837"/>
        <v>0</v>
      </c>
      <c r="DX344" s="10" t="b">
        <f t="shared" si="837"/>
        <v>0</v>
      </c>
      <c r="DY344" s="10" t="b">
        <f t="shared" si="837"/>
        <v>0</v>
      </c>
      <c r="DZ344" s="10" t="b">
        <f t="shared" si="837"/>
        <v>0</v>
      </c>
      <c r="EA344" s="10" t="b">
        <f t="shared" si="837"/>
        <v>0</v>
      </c>
      <c r="EB344" s="10" t="b">
        <f t="shared" si="837"/>
        <v>0</v>
      </c>
      <c r="EC344" s="10" t="b">
        <f t="shared" si="837"/>
        <v>0</v>
      </c>
      <c r="ED344" s="10" t="b">
        <f t="shared" si="837"/>
        <v>0</v>
      </c>
      <c r="EE344" s="10" t="b">
        <f t="shared" si="837"/>
        <v>0</v>
      </c>
      <c r="EF344" s="10" t="b">
        <f t="shared" si="837"/>
        <v>0</v>
      </c>
      <c r="EG344" s="10" t="b">
        <f t="shared" si="837"/>
        <v>0</v>
      </c>
      <c r="EH344" s="10" t="b">
        <f t="shared" si="837"/>
        <v>0</v>
      </c>
      <c r="EI344" s="10" t="b">
        <f t="shared" si="837"/>
        <v>0</v>
      </c>
      <c r="EJ344" s="10" t="b">
        <f t="shared" si="837"/>
        <v>0</v>
      </c>
      <c r="EK344" s="10" t="b">
        <f t="shared" si="837"/>
        <v>0</v>
      </c>
      <c r="EL344" s="10" t="b">
        <f t="shared" si="837"/>
        <v>0</v>
      </c>
      <c r="EM344" s="10" t="b">
        <f t="shared" si="831"/>
        <v>0</v>
      </c>
      <c r="EN344" s="10" t="b">
        <f t="shared" si="831"/>
        <v>0</v>
      </c>
      <c r="EO344" s="10" t="b">
        <f t="shared" si="831"/>
        <v>0</v>
      </c>
      <c r="EP344" s="10" t="b">
        <f t="shared" si="831"/>
        <v>0</v>
      </c>
      <c r="EQ344" s="10" t="b">
        <f t="shared" si="831"/>
        <v>0</v>
      </c>
    </row>
    <row r="345" spans="2:147" hidden="1" x14ac:dyDescent="0.3">
      <c r="B345" s="49"/>
      <c r="C345" s="49"/>
      <c r="D345" s="49"/>
      <c r="E345" s="49"/>
      <c r="F345" s="49"/>
      <c r="G345" s="49"/>
      <c r="H345" s="49"/>
      <c r="I345" s="49"/>
      <c r="J345" s="1">
        <v>128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DR345" s="10" t="b">
        <f t="shared" ref="DR345:EL345" si="838">IF(AND(DR$216&gt;MIN($AY167:$AY168), DR$216&lt;MAX($AY167:$AY168)),IF((($AX168-$AX167)/($AY168-$AY167)*(DR$216-$AY167)+$AX167)&lt;DR$215,TRUE,FALSE))</f>
        <v>0</v>
      </c>
      <c r="DS345" s="10" t="b">
        <f t="shared" si="838"/>
        <v>0</v>
      </c>
      <c r="DT345" s="10" t="b">
        <f t="shared" si="838"/>
        <v>0</v>
      </c>
      <c r="DU345" s="10" t="b">
        <f t="shared" si="838"/>
        <v>0</v>
      </c>
      <c r="DV345" s="10" t="b">
        <f t="shared" si="838"/>
        <v>0</v>
      </c>
      <c r="DW345" s="10" t="b">
        <f t="shared" si="838"/>
        <v>0</v>
      </c>
      <c r="DX345" s="10" t="b">
        <f t="shared" si="838"/>
        <v>0</v>
      </c>
      <c r="DY345" s="10" t="b">
        <f t="shared" si="838"/>
        <v>0</v>
      </c>
      <c r="DZ345" s="10" t="b">
        <f t="shared" si="838"/>
        <v>0</v>
      </c>
      <c r="EA345" s="10" t="b">
        <f t="shared" si="838"/>
        <v>0</v>
      </c>
      <c r="EB345" s="10" t="b">
        <f t="shared" si="838"/>
        <v>0</v>
      </c>
      <c r="EC345" s="10" t="b">
        <f t="shared" si="838"/>
        <v>0</v>
      </c>
      <c r="ED345" s="10" t="b">
        <f t="shared" si="838"/>
        <v>0</v>
      </c>
      <c r="EE345" s="10" t="b">
        <f t="shared" si="838"/>
        <v>0</v>
      </c>
      <c r="EF345" s="10" t="b">
        <f t="shared" si="838"/>
        <v>0</v>
      </c>
      <c r="EG345" s="10" t="b">
        <f t="shared" si="838"/>
        <v>0</v>
      </c>
      <c r="EH345" s="10" t="b">
        <f t="shared" si="838"/>
        <v>0</v>
      </c>
      <c r="EI345" s="10" t="b">
        <f t="shared" si="838"/>
        <v>0</v>
      </c>
      <c r="EJ345" s="10" t="b">
        <f t="shared" si="838"/>
        <v>0</v>
      </c>
      <c r="EK345" s="10" t="b">
        <f t="shared" si="838"/>
        <v>0</v>
      </c>
      <c r="EL345" s="10" t="b">
        <f t="shared" si="838"/>
        <v>0</v>
      </c>
      <c r="EM345" s="10" t="b">
        <f t="shared" si="831"/>
        <v>0</v>
      </c>
      <c r="EN345" s="10" t="b">
        <f t="shared" si="831"/>
        <v>0</v>
      </c>
      <c r="EO345" s="10" t="b">
        <f t="shared" si="831"/>
        <v>0</v>
      </c>
      <c r="EP345" s="10" t="b">
        <f t="shared" si="831"/>
        <v>0</v>
      </c>
      <c r="EQ345" s="10" t="b">
        <f t="shared" si="831"/>
        <v>0</v>
      </c>
    </row>
    <row r="346" spans="2:147" hidden="1" x14ac:dyDescent="0.3">
      <c r="B346" s="49"/>
      <c r="C346" s="49"/>
      <c r="D346" s="49"/>
      <c r="E346" s="49"/>
      <c r="F346" s="49"/>
      <c r="G346" s="49"/>
      <c r="H346" s="49"/>
      <c r="I346" s="49"/>
      <c r="J346" s="1">
        <v>129</v>
      </c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DR346" s="10" t="b">
        <f t="shared" ref="DR346:EL346" si="839">IF(AND(DR$216&gt;MIN($AY168:$AY169), DR$216&lt;MAX($AY168:$AY169)),IF((($AX169-$AX168)/($AY169-$AY168)*(DR$216-$AY168)+$AX168)&lt;DR$215,TRUE,FALSE))</f>
        <v>0</v>
      </c>
      <c r="DS346" s="10" t="b">
        <f t="shared" si="839"/>
        <v>0</v>
      </c>
      <c r="DT346" s="10" t="b">
        <f t="shared" si="839"/>
        <v>0</v>
      </c>
      <c r="DU346" s="10" t="b">
        <f t="shared" si="839"/>
        <v>0</v>
      </c>
      <c r="DV346" s="10" t="b">
        <f t="shared" si="839"/>
        <v>0</v>
      </c>
      <c r="DW346" s="10" t="b">
        <f t="shared" si="839"/>
        <v>0</v>
      </c>
      <c r="DX346" s="10" t="b">
        <f t="shared" si="839"/>
        <v>0</v>
      </c>
      <c r="DY346" s="10" t="b">
        <f t="shared" si="839"/>
        <v>0</v>
      </c>
      <c r="DZ346" s="10" t="b">
        <f t="shared" si="839"/>
        <v>0</v>
      </c>
      <c r="EA346" s="10" t="b">
        <f t="shared" si="839"/>
        <v>0</v>
      </c>
      <c r="EB346" s="10" t="b">
        <f t="shared" si="839"/>
        <v>0</v>
      </c>
      <c r="EC346" s="10" t="b">
        <f t="shared" si="839"/>
        <v>0</v>
      </c>
      <c r="ED346" s="10" t="b">
        <f t="shared" si="839"/>
        <v>0</v>
      </c>
      <c r="EE346" s="10" t="b">
        <f t="shared" si="839"/>
        <v>0</v>
      </c>
      <c r="EF346" s="10" t="b">
        <f t="shared" si="839"/>
        <v>0</v>
      </c>
      <c r="EG346" s="10" t="b">
        <f t="shared" si="839"/>
        <v>0</v>
      </c>
      <c r="EH346" s="10" t="b">
        <f t="shared" si="839"/>
        <v>0</v>
      </c>
      <c r="EI346" s="10" t="b">
        <f t="shared" si="839"/>
        <v>0</v>
      </c>
      <c r="EJ346" s="10" t="b">
        <f t="shared" si="839"/>
        <v>0</v>
      </c>
      <c r="EK346" s="10" t="b">
        <f t="shared" si="839"/>
        <v>0</v>
      </c>
      <c r="EL346" s="10" t="b">
        <f t="shared" si="839"/>
        <v>0</v>
      </c>
      <c r="EM346" s="10" t="b">
        <f t="shared" si="831"/>
        <v>0</v>
      </c>
      <c r="EN346" s="10" t="b">
        <f t="shared" si="831"/>
        <v>0</v>
      </c>
      <c r="EO346" s="10" t="b">
        <f t="shared" si="831"/>
        <v>0</v>
      </c>
      <c r="EP346" s="10" t="b">
        <f t="shared" si="831"/>
        <v>0</v>
      </c>
      <c r="EQ346" s="10" t="b">
        <f t="shared" si="831"/>
        <v>0</v>
      </c>
    </row>
    <row r="347" spans="2:147" hidden="1" x14ac:dyDescent="0.3">
      <c r="B347" s="49"/>
      <c r="C347" s="49"/>
      <c r="D347" s="49"/>
      <c r="E347" s="49"/>
      <c r="F347" s="49"/>
      <c r="G347" s="49"/>
      <c r="H347" s="49"/>
      <c r="I347" s="49"/>
      <c r="J347" s="1">
        <v>130</v>
      </c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DR347" s="10" t="b">
        <f t="shared" ref="DR347:EL347" si="840">IF(AND(DR$216&gt;MIN($AY169:$AY170), DR$216&lt;MAX($AY169:$AY170)),IF((($AX170-$AX169)/($AY170-$AY169)*(DR$216-$AY169)+$AX169)&lt;DR$215,TRUE,FALSE))</f>
        <v>0</v>
      </c>
      <c r="DS347" s="10" t="b">
        <f t="shared" si="840"/>
        <v>0</v>
      </c>
      <c r="DT347" s="10" t="b">
        <f t="shared" si="840"/>
        <v>0</v>
      </c>
      <c r="DU347" s="10" t="b">
        <f t="shared" si="840"/>
        <v>0</v>
      </c>
      <c r="DV347" s="10" t="b">
        <f t="shared" si="840"/>
        <v>0</v>
      </c>
      <c r="DW347" s="10" t="b">
        <f t="shared" si="840"/>
        <v>0</v>
      </c>
      <c r="DX347" s="10" t="b">
        <f t="shared" si="840"/>
        <v>0</v>
      </c>
      <c r="DY347" s="10" t="b">
        <f t="shared" si="840"/>
        <v>0</v>
      </c>
      <c r="DZ347" s="10" t="b">
        <f t="shared" si="840"/>
        <v>0</v>
      </c>
      <c r="EA347" s="10" t="b">
        <f t="shared" si="840"/>
        <v>0</v>
      </c>
      <c r="EB347" s="10" t="b">
        <f t="shared" si="840"/>
        <v>0</v>
      </c>
      <c r="EC347" s="10" t="b">
        <f t="shared" si="840"/>
        <v>0</v>
      </c>
      <c r="ED347" s="10" t="b">
        <f t="shared" si="840"/>
        <v>0</v>
      </c>
      <c r="EE347" s="10" t="b">
        <f t="shared" si="840"/>
        <v>0</v>
      </c>
      <c r="EF347" s="10" t="b">
        <f t="shared" si="840"/>
        <v>0</v>
      </c>
      <c r="EG347" s="10" t="b">
        <f t="shared" si="840"/>
        <v>0</v>
      </c>
      <c r="EH347" s="10" t="b">
        <f t="shared" si="840"/>
        <v>0</v>
      </c>
      <c r="EI347" s="10" t="b">
        <f t="shared" si="840"/>
        <v>0</v>
      </c>
      <c r="EJ347" s="10" t="b">
        <f t="shared" si="840"/>
        <v>0</v>
      </c>
      <c r="EK347" s="10" t="b">
        <f t="shared" si="840"/>
        <v>0</v>
      </c>
      <c r="EL347" s="10" t="b">
        <f t="shared" si="840"/>
        <v>0</v>
      </c>
      <c r="EM347" s="10" t="b">
        <f t="shared" si="831"/>
        <v>0</v>
      </c>
      <c r="EN347" s="10" t="b">
        <f t="shared" si="831"/>
        <v>0</v>
      </c>
      <c r="EO347" s="10" t="b">
        <f t="shared" si="831"/>
        <v>0</v>
      </c>
      <c r="EP347" s="10" t="b">
        <f t="shared" si="831"/>
        <v>0</v>
      </c>
      <c r="EQ347" s="10" t="b">
        <f t="shared" si="831"/>
        <v>0</v>
      </c>
    </row>
    <row r="348" spans="2:147" hidden="1" x14ac:dyDescent="0.3">
      <c r="B348" s="49"/>
      <c r="C348" s="49"/>
      <c r="D348" s="49"/>
      <c r="E348" s="49"/>
      <c r="F348" s="49"/>
      <c r="G348" s="49"/>
      <c r="H348" s="49"/>
      <c r="I348" s="49"/>
      <c r="J348" s="1">
        <v>131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DR348" s="10" t="b">
        <f t="shared" ref="DR348:EL348" si="841">IF(AND(DR$216&gt;MIN($AY170:$AY171), DR$216&lt;MAX($AY170:$AY171)),IF((($AX171-$AX170)/($AY171-$AY170)*(DR$216-$AY170)+$AX170)&lt;DR$215,TRUE,FALSE))</f>
        <v>0</v>
      </c>
      <c r="DS348" s="10" t="b">
        <f t="shared" si="841"/>
        <v>0</v>
      </c>
      <c r="DT348" s="10" t="b">
        <f t="shared" si="841"/>
        <v>0</v>
      </c>
      <c r="DU348" s="10" t="b">
        <f t="shared" si="841"/>
        <v>0</v>
      </c>
      <c r="DV348" s="10" t="b">
        <f t="shared" si="841"/>
        <v>0</v>
      </c>
      <c r="DW348" s="10" t="b">
        <f t="shared" si="841"/>
        <v>0</v>
      </c>
      <c r="DX348" s="10" t="b">
        <f t="shared" si="841"/>
        <v>0</v>
      </c>
      <c r="DY348" s="10" t="b">
        <f t="shared" si="841"/>
        <v>0</v>
      </c>
      <c r="DZ348" s="10" t="b">
        <f t="shared" si="841"/>
        <v>0</v>
      </c>
      <c r="EA348" s="10" t="b">
        <f t="shared" si="841"/>
        <v>0</v>
      </c>
      <c r="EB348" s="10" t="b">
        <f t="shared" si="841"/>
        <v>0</v>
      </c>
      <c r="EC348" s="10" t="b">
        <f t="shared" si="841"/>
        <v>0</v>
      </c>
      <c r="ED348" s="10" t="b">
        <f t="shared" si="841"/>
        <v>0</v>
      </c>
      <c r="EE348" s="10" t="b">
        <f t="shared" si="841"/>
        <v>0</v>
      </c>
      <c r="EF348" s="10" t="b">
        <f t="shared" si="841"/>
        <v>0</v>
      </c>
      <c r="EG348" s="10" t="b">
        <f t="shared" si="841"/>
        <v>0</v>
      </c>
      <c r="EH348" s="10" t="b">
        <f t="shared" si="841"/>
        <v>0</v>
      </c>
      <c r="EI348" s="10" t="b">
        <f t="shared" si="841"/>
        <v>0</v>
      </c>
      <c r="EJ348" s="10" t="b">
        <f t="shared" si="841"/>
        <v>0</v>
      </c>
      <c r="EK348" s="10" t="b">
        <f t="shared" si="841"/>
        <v>0</v>
      </c>
      <c r="EL348" s="10" t="b">
        <f t="shared" si="841"/>
        <v>0</v>
      </c>
      <c r="EM348" s="10" t="b">
        <f t="shared" ref="EM348:EQ357" si="842">IF(AND(EM$216&gt;MIN($AW170:$AW171), EM$216&lt;MAX($AW170:$AW171)),IF((($AV171-$AV170)/($AW171-$AW170)*(EM$216-$AW170)+$AV170)&lt;EM$215,TRUE,FALSE))</f>
        <v>0</v>
      </c>
      <c r="EN348" s="10" t="b">
        <f t="shared" si="842"/>
        <v>0</v>
      </c>
      <c r="EO348" s="10" t="b">
        <f t="shared" si="842"/>
        <v>0</v>
      </c>
      <c r="EP348" s="10" t="b">
        <f t="shared" si="842"/>
        <v>0</v>
      </c>
      <c r="EQ348" s="10" t="b">
        <f t="shared" si="842"/>
        <v>0</v>
      </c>
    </row>
    <row r="349" spans="2:147" hidden="1" x14ac:dyDescent="0.3">
      <c r="B349" s="49"/>
      <c r="C349" s="49"/>
      <c r="D349" s="49"/>
      <c r="E349" s="49"/>
      <c r="F349" s="49"/>
      <c r="G349" s="49"/>
      <c r="H349" s="49"/>
      <c r="I349" s="49"/>
      <c r="J349" s="1">
        <v>132</v>
      </c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DR349" s="10" t="b">
        <f t="shared" ref="DR349:EL349" si="843">IF(AND(DR$216&gt;MIN($AY171:$AY172), DR$216&lt;MAX($AY171:$AY172)),IF((($AX172-$AX171)/($AY172-$AY171)*(DR$216-$AY171)+$AX171)&lt;DR$215,TRUE,FALSE))</f>
        <v>0</v>
      </c>
      <c r="DS349" s="10" t="b">
        <f t="shared" si="843"/>
        <v>0</v>
      </c>
      <c r="DT349" s="10" t="b">
        <f t="shared" si="843"/>
        <v>0</v>
      </c>
      <c r="DU349" s="10" t="b">
        <f t="shared" si="843"/>
        <v>0</v>
      </c>
      <c r="DV349" s="10" t="b">
        <f t="shared" si="843"/>
        <v>0</v>
      </c>
      <c r="DW349" s="10" t="b">
        <f t="shared" si="843"/>
        <v>0</v>
      </c>
      <c r="DX349" s="10" t="b">
        <f t="shared" si="843"/>
        <v>0</v>
      </c>
      <c r="DY349" s="10" t="b">
        <f t="shared" si="843"/>
        <v>0</v>
      </c>
      <c r="DZ349" s="10" t="b">
        <f t="shared" si="843"/>
        <v>0</v>
      </c>
      <c r="EA349" s="10" t="b">
        <f t="shared" si="843"/>
        <v>0</v>
      </c>
      <c r="EB349" s="10" t="b">
        <f t="shared" si="843"/>
        <v>0</v>
      </c>
      <c r="EC349" s="10" t="b">
        <f t="shared" si="843"/>
        <v>0</v>
      </c>
      <c r="ED349" s="10" t="b">
        <f t="shared" si="843"/>
        <v>0</v>
      </c>
      <c r="EE349" s="10" t="b">
        <f t="shared" si="843"/>
        <v>0</v>
      </c>
      <c r="EF349" s="10" t="b">
        <f t="shared" si="843"/>
        <v>0</v>
      </c>
      <c r="EG349" s="10" t="b">
        <f t="shared" si="843"/>
        <v>0</v>
      </c>
      <c r="EH349" s="10" t="b">
        <f t="shared" si="843"/>
        <v>0</v>
      </c>
      <c r="EI349" s="10" t="b">
        <f t="shared" si="843"/>
        <v>0</v>
      </c>
      <c r="EJ349" s="10" t="b">
        <f t="shared" si="843"/>
        <v>0</v>
      </c>
      <c r="EK349" s="10" t="b">
        <f t="shared" si="843"/>
        <v>0</v>
      </c>
      <c r="EL349" s="10" t="b">
        <f t="shared" si="843"/>
        <v>0</v>
      </c>
      <c r="EM349" s="10" t="b">
        <f t="shared" si="842"/>
        <v>0</v>
      </c>
      <c r="EN349" s="10" t="b">
        <f t="shared" si="842"/>
        <v>0</v>
      </c>
      <c r="EO349" s="10" t="b">
        <f t="shared" si="842"/>
        <v>0</v>
      </c>
      <c r="EP349" s="10" t="b">
        <f t="shared" si="842"/>
        <v>0</v>
      </c>
      <c r="EQ349" s="10" t="b">
        <f t="shared" si="842"/>
        <v>0</v>
      </c>
    </row>
    <row r="350" spans="2:147" hidden="1" x14ac:dyDescent="0.3">
      <c r="B350" s="49"/>
      <c r="C350" s="49"/>
      <c r="D350" s="49"/>
      <c r="E350" s="49"/>
      <c r="F350" s="49"/>
      <c r="G350" s="49"/>
      <c r="H350" s="49"/>
      <c r="I350" s="49"/>
      <c r="J350" s="1">
        <v>133</v>
      </c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DR350" s="10" t="b">
        <f t="shared" ref="DR350:EL350" si="844">IF(AND(DR$216&gt;MIN($AY172:$AY173), DR$216&lt;MAX($AY172:$AY173)),IF((($AX173-$AX172)/($AY173-$AY172)*(DR$216-$AY172)+$AX172)&lt;DR$215,TRUE,FALSE))</f>
        <v>0</v>
      </c>
      <c r="DS350" s="10" t="b">
        <f t="shared" si="844"/>
        <v>0</v>
      </c>
      <c r="DT350" s="10" t="b">
        <f t="shared" si="844"/>
        <v>0</v>
      </c>
      <c r="DU350" s="10" t="b">
        <f t="shared" si="844"/>
        <v>0</v>
      </c>
      <c r="DV350" s="10" t="b">
        <f t="shared" si="844"/>
        <v>0</v>
      </c>
      <c r="DW350" s="10" t="b">
        <f t="shared" si="844"/>
        <v>0</v>
      </c>
      <c r="DX350" s="10" t="b">
        <f t="shared" si="844"/>
        <v>0</v>
      </c>
      <c r="DY350" s="10" t="b">
        <f t="shared" si="844"/>
        <v>0</v>
      </c>
      <c r="DZ350" s="10" t="b">
        <f t="shared" si="844"/>
        <v>0</v>
      </c>
      <c r="EA350" s="10" t="b">
        <f t="shared" si="844"/>
        <v>0</v>
      </c>
      <c r="EB350" s="10" t="b">
        <f t="shared" si="844"/>
        <v>0</v>
      </c>
      <c r="EC350" s="10" t="b">
        <f t="shared" si="844"/>
        <v>0</v>
      </c>
      <c r="ED350" s="10" t="b">
        <f t="shared" si="844"/>
        <v>0</v>
      </c>
      <c r="EE350" s="10" t="b">
        <f t="shared" si="844"/>
        <v>0</v>
      </c>
      <c r="EF350" s="10" t="b">
        <f t="shared" si="844"/>
        <v>0</v>
      </c>
      <c r="EG350" s="10" t="b">
        <f t="shared" si="844"/>
        <v>0</v>
      </c>
      <c r="EH350" s="10" t="b">
        <f t="shared" si="844"/>
        <v>0</v>
      </c>
      <c r="EI350" s="10" t="b">
        <f t="shared" si="844"/>
        <v>0</v>
      </c>
      <c r="EJ350" s="10" t="b">
        <f t="shared" si="844"/>
        <v>0</v>
      </c>
      <c r="EK350" s="10" t="b">
        <f t="shared" si="844"/>
        <v>0</v>
      </c>
      <c r="EL350" s="10" t="b">
        <f t="shared" si="844"/>
        <v>0</v>
      </c>
      <c r="EM350" s="10" t="b">
        <f t="shared" si="842"/>
        <v>0</v>
      </c>
      <c r="EN350" s="10" t="b">
        <f t="shared" si="842"/>
        <v>0</v>
      </c>
      <c r="EO350" s="10" t="b">
        <f t="shared" si="842"/>
        <v>0</v>
      </c>
      <c r="EP350" s="10" t="b">
        <f t="shared" si="842"/>
        <v>0</v>
      </c>
      <c r="EQ350" s="10" t="b">
        <f t="shared" si="842"/>
        <v>0</v>
      </c>
    </row>
    <row r="351" spans="2:147" hidden="1" x14ac:dyDescent="0.3">
      <c r="B351" s="49"/>
      <c r="C351" s="49"/>
      <c r="D351" s="49"/>
      <c r="E351" s="49"/>
      <c r="F351" s="49"/>
      <c r="G351" s="49"/>
      <c r="H351" s="49"/>
      <c r="I351" s="49"/>
      <c r="J351" s="1">
        <v>134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DR351" s="10" t="b">
        <f t="shared" ref="DR351:EL351" si="845">IF(AND(DR$216&gt;MIN($AY173:$AY174), DR$216&lt;MAX($AY173:$AY174)),IF((($AX174-$AX173)/($AY174-$AY173)*(DR$216-$AY173)+$AX173)&lt;DR$215,TRUE,FALSE))</f>
        <v>0</v>
      </c>
      <c r="DS351" s="10" t="b">
        <f t="shared" si="845"/>
        <v>0</v>
      </c>
      <c r="DT351" s="10" t="b">
        <f t="shared" si="845"/>
        <v>0</v>
      </c>
      <c r="DU351" s="10" t="b">
        <f t="shared" si="845"/>
        <v>0</v>
      </c>
      <c r="DV351" s="10" t="b">
        <f t="shared" si="845"/>
        <v>0</v>
      </c>
      <c r="DW351" s="10" t="b">
        <f t="shared" si="845"/>
        <v>0</v>
      </c>
      <c r="DX351" s="10" t="b">
        <f t="shared" si="845"/>
        <v>0</v>
      </c>
      <c r="DY351" s="10" t="b">
        <f t="shared" si="845"/>
        <v>0</v>
      </c>
      <c r="DZ351" s="10" t="b">
        <f t="shared" si="845"/>
        <v>0</v>
      </c>
      <c r="EA351" s="10" t="b">
        <f t="shared" si="845"/>
        <v>0</v>
      </c>
      <c r="EB351" s="10" t="b">
        <f t="shared" si="845"/>
        <v>0</v>
      </c>
      <c r="EC351" s="10" t="b">
        <f t="shared" si="845"/>
        <v>0</v>
      </c>
      <c r="ED351" s="10" t="b">
        <f t="shared" si="845"/>
        <v>0</v>
      </c>
      <c r="EE351" s="10" t="b">
        <f t="shared" si="845"/>
        <v>0</v>
      </c>
      <c r="EF351" s="10" t="b">
        <f t="shared" si="845"/>
        <v>0</v>
      </c>
      <c r="EG351" s="10" t="b">
        <f t="shared" si="845"/>
        <v>0</v>
      </c>
      <c r="EH351" s="10" t="b">
        <f t="shared" si="845"/>
        <v>0</v>
      </c>
      <c r="EI351" s="10" t="b">
        <f t="shared" si="845"/>
        <v>0</v>
      </c>
      <c r="EJ351" s="10" t="b">
        <f t="shared" si="845"/>
        <v>0</v>
      </c>
      <c r="EK351" s="10" t="b">
        <f t="shared" si="845"/>
        <v>0</v>
      </c>
      <c r="EL351" s="10" t="b">
        <f t="shared" si="845"/>
        <v>0</v>
      </c>
      <c r="EM351" s="10" t="b">
        <f t="shared" si="842"/>
        <v>0</v>
      </c>
      <c r="EN351" s="10" t="b">
        <f t="shared" si="842"/>
        <v>0</v>
      </c>
      <c r="EO351" s="10" t="b">
        <f t="shared" si="842"/>
        <v>0</v>
      </c>
      <c r="EP351" s="10" t="b">
        <f t="shared" si="842"/>
        <v>0</v>
      </c>
      <c r="EQ351" s="10" t="b">
        <f t="shared" si="842"/>
        <v>0</v>
      </c>
    </row>
    <row r="352" spans="2:147" hidden="1" x14ac:dyDescent="0.3">
      <c r="B352" s="49"/>
      <c r="C352" s="49"/>
      <c r="D352" s="49"/>
      <c r="E352" s="49"/>
      <c r="F352" s="49"/>
      <c r="G352" s="49"/>
      <c r="H352" s="49"/>
      <c r="I352" s="49"/>
      <c r="J352" s="1">
        <v>135</v>
      </c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DR352" s="10" t="b">
        <f t="shared" ref="DR352:EL352" si="846">IF(AND(DR$216&gt;MIN($AY174:$AY175), DR$216&lt;MAX($AY174:$AY175)),IF((($AX175-$AX174)/($AY175-$AY174)*(DR$216-$AY174)+$AX174)&lt;DR$215,TRUE,FALSE))</f>
        <v>0</v>
      </c>
      <c r="DS352" s="10" t="b">
        <f t="shared" si="846"/>
        <v>0</v>
      </c>
      <c r="DT352" s="10" t="b">
        <f t="shared" si="846"/>
        <v>0</v>
      </c>
      <c r="DU352" s="10" t="b">
        <f t="shared" si="846"/>
        <v>0</v>
      </c>
      <c r="DV352" s="10" t="b">
        <f t="shared" si="846"/>
        <v>0</v>
      </c>
      <c r="DW352" s="10" t="b">
        <f t="shared" si="846"/>
        <v>0</v>
      </c>
      <c r="DX352" s="10" t="b">
        <f t="shared" si="846"/>
        <v>0</v>
      </c>
      <c r="DY352" s="10" t="b">
        <f t="shared" si="846"/>
        <v>0</v>
      </c>
      <c r="DZ352" s="10" t="b">
        <f t="shared" si="846"/>
        <v>0</v>
      </c>
      <c r="EA352" s="10" t="b">
        <f t="shared" si="846"/>
        <v>0</v>
      </c>
      <c r="EB352" s="10" t="b">
        <f t="shared" si="846"/>
        <v>0</v>
      </c>
      <c r="EC352" s="10" t="b">
        <f t="shared" si="846"/>
        <v>0</v>
      </c>
      <c r="ED352" s="10" t="b">
        <f t="shared" si="846"/>
        <v>0</v>
      </c>
      <c r="EE352" s="10" t="b">
        <f t="shared" si="846"/>
        <v>0</v>
      </c>
      <c r="EF352" s="10" t="b">
        <f t="shared" si="846"/>
        <v>0</v>
      </c>
      <c r="EG352" s="10" t="b">
        <f t="shared" si="846"/>
        <v>0</v>
      </c>
      <c r="EH352" s="10" t="b">
        <f t="shared" si="846"/>
        <v>0</v>
      </c>
      <c r="EI352" s="10" t="b">
        <f t="shared" si="846"/>
        <v>0</v>
      </c>
      <c r="EJ352" s="10" t="b">
        <f t="shared" si="846"/>
        <v>0</v>
      </c>
      <c r="EK352" s="10" t="b">
        <f t="shared" si="846"/>
        <v>0</v>
      </c>
      <c r="EL352" s="10" t="b">
        <f t="shared" si="846"/>
        <v>0</v>
      </c>
      <c r="EM352" s="10" t="b">
        <f t="shared" si="842"/>
        <v>0</v>
      </c>
      <c r="EN352" s="10" t="b">
        <f t="shared" si="842"/>
        <v>0</v>
      </c>
      <c r="EO352" s="10" t="b">
        <f t="shared" si="842"/>
        <v>0</v>
      </c>
      <c r="EP352" s="10" t="b">
        <f t="shared" si="842"/>
        <v>0</v>
      </c>
      <c r="EQ352" s="10" t="b">
        <f t="shared" si="842"/>
        <v>0</v>
      </c>
    </row>
    <row r="353" spans="2:147" hidden="1" x14ac:dyDescent="0.3">
      <c r="B353" s="49"/>
      <c r="C353" s="49"/>
      <c r="D353" s="49"/>
      <c r="E353" s="49"/>
      <c r="F353" s="49"/>
      <c r="G353" s="49"/>
      <c r="H353" s="49"/>
      <c r="I353" s="49"/>
      <c r="J353" s="1">
        <v>136</v>
      </c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DR353" s="10" t="b">
        <f t="shared" ref="DR353:EL353" si="847">IF(AND(DR$216&gt;MIN($AY175:$AY176), DR$216&lt;MAX($AY175:$AY176)),IF((($AX176-$AX175)/($AY176-$AY175)*(DR$216-$AY175)+$AX175)&lt;DR$215,TRUE,FALSE))</f>
        <v>0</v>
      </c>
      <c r="DS353" s="10" t="b">
        <f t="shared" si="847"/>
        <v>0</v>
      </c>
      <c r="DT353" s="10" t="b">
        <f t="shared" si="847"/>
        <v>0</v>
      </c>
      <c r="DU353" s="10" t="b">
        <f t="shared" si="847"/>
        <v>0</v>
      </c>
      <c r="DV353" s="10" t="b">
        <f t="shared" si="847"/>
        <v>0</v>
      </c>
      <c r="DW353" s="10" t="b">
        <f t="shared" si="847"/>
        <v>0</v>
      </c>
      <c r="DX353" s="10" t="b">
        <f t="shared" si="847"/>
        <v>0</v>
      </c>
      <c r="DY353" s="10" t="b">
        <f t="shared" si="847"/>
        <v>0</v>
      </c>
      <c r="DZ353" s="10" t="b">
        <f t="shared" si="847"/>
        <v>0</v>
      </c>
      <c r="EA353" s="10" t="b">
        <f t="shared" si="847"/>
        <v>0</v>
      </c>
      <c r="EB353" s="10" t="b">
        <f t="shared" si="847"/>
        <v>0</v>
      </c>
      <c r="EC353" s="10" t="b">
        <f t="shared" si="847"/>
        <v>0</v>
      </c>
      <c r="ED353" s="10" t="b">
        <f t="shared" si="847"/>
        <v>0</v>
      </c>
      <c r="EE353" s="10" t="b">
        <f t="shared" si="847"/>
        <v>0</v>
      </c>
      <c r="EF353" s="10" t="b">
        <f t="shared" si="847"/>
        <v>0</v>
      </c>
      <c r="EG353" s="10" t="b">
        <f t="shared" si="847"/>
        <v>0</v>
      </c>
      <c r="EH353" s="10" t="b">
        <f t="shared" si="847"/>
        <v>0</v>
      </c>
      <c r="EI353" s="10" t="b">
        <f t="shared" si="847"/>
        <v>0</v>
      </c>
      <c r="EJ353" s="10" t="b">
        <f t="shared" si="847"/>
        <v>0</v>
      </c>
      <c r="EK353" s="10" t="b">
        <f t="shared" si="847"/>
        <v>0</v>
      </c>
      <c r="EL353" s="10" t="b">
        <f t="shared" si="847"/>
        <v>0</v>
      </c>
      <c r="EM353" s="10" t="b">
        <f t="shared" si="842"/>
        <v>0</v>
      </c>
      <c r="EN353" s="10" t="b">
        <f t="shared" si="842"/>
        <v>0</v>
      </c>
      <c r="EO353" s="10" t="b">
        <f t="shared" si="842"/>
        <v>0</v>
      </c>
      <c r="EP353" s="10" t="b">
        <f t="shared" si="842"/>
        <v>0</v>
      </c>
      <c r="EQ353" s="10" t="b">
        <f t="shared" si="842"/>
        <v>0</v>
      </c>
    </row>
    <row r="354" spans="2:147" hidden="1" x14ac:dyDescent="0.3">
      <c r="B354" s="49"/>
      <c r="C354" s="49"/>
      <c r="D354" s="49"/>
      <c r="E354" s="49"/>
      <c r="F354" s="49"/>
      <c r="G354" s="49"/>
      <c r="H354" s="49"/>
      <c r="I354" s="49"/>
      <c r="J354" s="1">
        <v>137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DR354" s="10" t="b">
        <f t="shared" ref="DR354:EL354" si="848">IF(AND(DR$216&gt;MIN($AY176:$AY177), DR$216&lt;MAX($AY176:$AY177)),IF((($AX177-$AX176)/($AY177-$AY176)*(DR$216-$AY176)+$AX176)&lt;DR$215,TRUE,FALSE))</f>
        <v>0</v>
      </c>
      <c r="DS354" s="10" t="b">
        <f t="shared" si="848"/>
        <v>0</v>
      </c>
      <c r="DT354" s="10" t="b">
        <f t="shared" si="848"/>
        <v>0</v>
      </c>
      <c r="DU354" s="10" t="b">
        <f t="shared" si="848"/>
        <v>0</v>
      </c>
      <c r="DV354" s="10" t="b">
        <f t="shared" si="848"/>
        <v>0</v>
      </c>
      <c r="DW354" s="10" t="b">
        <f t="shared" si="848"/>
        <v>0</v>
      </c>
      <c r="DX354" s="10" t="b">
        <f t="shared" si="848"/>
        <v>0</v>
      </c>
      <c r="DY354" s="10" t="b">
        <f t="shared" si="848"/>
        <v>0</v>
      </c>
      <c r="DZ354" s="10" t="b">
        <f t="shared" si="848"/>
        <v>0</v>
      </c>
      <c r="EA354" s="10" t="b">
        <f t="shared" si="848"/>
        <v>0</v>
      </c>
      <c r="EB354" s="10" t="b">
        <f t="shared" si="848"/>
        <v>0</v>
      </c>
      <c r="EC354" s="10" t="b">
        <f t="shared" si="848"/>
        <v>0</v>
      </c>
      <c r="ED354" s="10" t="b">
        <f t="shared" si="848"/>
        <v>0</v>
      </c>
      <c r="EE354" s="10" t="b">
        <f t="shared" si="848"/>
        <v>0</v>
      </c>
      <c r="EF354" s="10" t="b">
        <f t="shared" si="848"/>
        <v>0</v>
      </c>
      <c r="EG354" s="10" t="b">
        <f t="shared" si="848"/>
        <v>0</v>
      </c>
      <c r="EH354" s="10" t="b">
        <f t="shared" si="848"/>
        <v>0</v>
      </c>
      <c r="EI354" s="10" t="b">
        <f t="shared" si="848"/>
        <v>0</v>
      </c>
      <c r="EJ354" s="10" t="b">
        <f t="shared" si="848"/>
        <v>0</v>
      </c>
      <c r="EK354" s="10" t="b">
        <f t="shared" si="848"/>
        <v>0</v>
      </c>
      <c r="EL354" s="10" t="b">
        <f t="shared" si="848"/>
        <v>0</v>
      </c>
      <c r="EM354" s="10" t="b">
        <f t="shared" si="842"/>
        <v>0</v>
      </c>
      <c r="EN354" s="10" t="b">
        <f t="shared" si="842"/>
        <v>0</v>
      </c>
      <c r="EO354" s="10" t="b">
        <f t="shared" si="842"/>
        <v>0</v>
      </c>
      <c r="EP354" s="10" t="b">
        <f t="shared" si="842"/>
        <v>0</v>
      </c>
      <c r="EQ354" s="10" t="b">
        <f t="shared" si="842"/>
        <v>0</v>
      </c>
    </row>
    <row r="355" spans="2:147" hidden="1" x14ac:dyDescent="0.3">
      <c r="B355" s="49"/>
      <c r="C355" s="49"/>
      <c r="D355" s="49"/>
      <c r="E355" s="49"/>
      <c r="F355" s="49"/>
      <c r="G355" s="49"/>
      <c r="H355" s="49"/>
      <c r="I355" s="49"/>
      <c r="J355" s="1">
        <v>138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DR355" s="10" t="b">
        <f t="shared" ref="DR355:EL355" si="849">IF(AND(DR$216&gt;MIN($AY177:$AY178), DR$216&lt;MAX($AY177:$AY178)),IF((($AX178-$AX177)/($AY178-$AY177)*(DR$216-$AY177)+$AX177)&lt;DR$215,TRUE,FALSE))</f>
        <v>0</v>
      </c>
      <c r="DS355" s="10" t="b">
        <f t="shared" si="849"/>
        <v>0</v>
      </c>
      <c r="DT355" s="10" t="b">
        <f t="shared" si="849"/>
        <v>0</v>
      </c>
      <c r="DU355" s="10" t="b">
        <f t="shared" si="849"/>
        <v>0</v>
      </c>
      <c r="DV355" s="10" t="b">
        <f t="shared" si="849"/>
        <v>0</v>
      </c>
      <c r="DW355" s="10" t="b">
        <f t="shared" si="849"/>
        <v>0</v>
      </c>
      <c r="DX355" s="10" t="b">
        <f t="shared" si="849"/>
        <v>0</v>
      </c>
      <c r="DY355" s="10" t="b">
        <f t="shared" si="849"/>
        <v>0</v>
      </c>
      <c r="DZ355" s="10" t="b">
        <f t="shared" si="849"/>
        <v>0</v>
      </c>
      <c r="EA355" s="10" t="b">
        <f t="shared" si="849"/>
        <v>0</v>
      </c>
      <c r="EB355" s="10" t="b">
        <f t="shared" si="849"/>
        <v>0</v>
      </c>
      <c r="EC355" s="10" t="b">
        <f t="shared" si="849"/>
        <v>0</v>
      </c>
      <c r="ED355" s="10" t="b">
        <f t="shared" si="849"/>
        <v>0</v>
      </c>
      <c r="EE355" s="10" t="b">
        <f t="shared" si="849"/>
        <v>0</v>
      </c>
      <c r="EF355" s="10" t="b">
        <f t="shared" si="849"/>
        <v>0</v>
      </c>
      <c r="EG355" s="10" t="b">
        <f t="shared" si="849"/>
        <v>0</v>
      </c>
      <c r="EH355" s="10" t="b">
        <f t="shared" si="849"/>
        <v>0</v>
      </c>
      <c r="EI355" s="10" t="b">
        <f t="shared" si="849"/>
        <v>0</v>
      </c>
      <c r="EJ355" s="10" t="b">
        <f t="shared" si="849"/>
        <v>0</v>
      </c>
      <c r="EK355" s="10" t="b">
        <f t="shared" si="849"/>
        <v>0</v>
      </c>
      <c r="EL355" s="10" t="b">
        <f t="shared" si="849"/>
        <v>0</v>
      </c>
      <c r="EM355" s="10" t="b">
        <f t="shared" si="842"/>
        <v>0</v>
      </c>
      <c r="EN355" s="10" t="b">
        <f t="shared" si="842"/>
        <v>0</v>
      </c>
      <c r="EO355" s="10" t="b">
        <f t="shared" si="842"/>
        <v>0</v>
      </c>
      <c r="EP355" s="10" t="b">
        <f t="shared" si="842"/>
        <v>0</v>
      </c>
      <c r="EQ355" s="10" t="b">
        <f t="shared" si="842"/>
        <v>0</v>
      </c>
    </row>
    <row r="356" spans="2:147" hidden="1" x14ac:dyDescent="0.3">
      <c r="B356" s="49"/>
      <c r="C356" s="49"/>
      <c r="D356" s="49"/>
      <c r="E356" s="49"/>
      <c r="F356" s="49"/>
      <c r="G356" s="49"/>
      <c r="H356" s="49"/>
      <c r="I356" s="49"/>
      <c r="J356" s="1">
        <v>139</v>
      </c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DR356" s="10" t="b">
        <f t="shared" ref="DR356:EL356" si="850">IF(AND(DR$216&gt;MIN($AY178:$AY179), DR$216&lt;MAX($AY178:$AY179)),IF((($AX179-$AX178)/($AY179-$AY178)*(DR$216-$AY178)+$AX178)&lt;DR$215,TRUE,FALSE))</f>
        <v>0</v>
      </c>
      <c r="DS356" s="10" t="b">
        <f t="shared" si="850"/>
        <v>0</v>
      </c>
      <c r="DT356" s="10" t="b">
        <f t="shared" si="850"/>
        <v>0</v>
      </c>
      <c r="DU356" s="10" t="b">
        <f t="shared" si="850"/>
        <v>0</v>
      </c>
      <c r="DV356" s="10" t="b">
        <f t="shared" si="850"/>
        <v>0</v>
      </c>
      <c r="DW356" s="10" t="b">
        <f t="shared" si="850"/>
        <v>0</v>
      </c>
      <c r="DX356" s="10" t="b">
        <f t="shared" si="850"/>
        <v>0</v>
      </c>
      <c r="DY356" s="10" t="b">
        <f t="shared" si="850"/>
        <v>0</v>
      </c>
      <c r="DZ356" s="10" t="b">
        <f t="shared" si="850"/>
        <v>0</v>
      </c>
      <c r="EA356" s="10" t="b">
        <f t="shared" si="850"/>
        <v>0</v>
      </c>
      <c r="EB356" s="10" t="b">
        <f t="shared" si="850"/>
        <v>0</v>
      </c>
      <c r="EC356" s="10" t="b">
        <f t="shared" si="850"/>
        <v>0</v>
      </c>
      <c r="ED356" s="10" t="b">
        <f t="shared" si="850"/>
        <v>0</v>
      </c>
      <c r="EE356" s="10" t="b">
        <f t="shared" si="850"/>
        <v>0</v>
      </c>
      <c r="EF356" s="10" t="b">
        <f t="shared" si="850"/>
        <v>0</v>
      </c>
      <c r="EG356" s="10" t="b">
        <f t="shared" si="850"/>
        <v>0</v>
      </c>
      <c r="EH356" s="10" t="b">
        <f t="shared" si="850"/>
        <v>0</v>
      </c>
      <c r="EI356" s="10" t="b">
        <f t="shared" si="850"/>
        <v>0</v>
      </c>
      <c r="EJ356" s="10" t="b">
        <f t="shared" si="850"/>
        <v>0</v>
      </c>
      <c r="EK356" s="10" t="b">
        <f t="shared" si="850"/>
        <v>0</v>
      </c>
      <c r="EL356" s="10" t="b">
        <f t="shared" si="850"/>
        <v>0</v>
      </c>
      <c r="EM356" s="10" t="b">
        <f t="shared" si="842"/>
        <v>0</v>
      </c>
      <c r="EN356" s="10" t="b">
        <f t="shared" si="842"/>
        <v>0</v>
      </c>
      <c r="EO356" s="10" t="b">
        <f t="shared" si="842"/>
        <v>0</v>
      </c>
      <c r="EP356" s="10" t="b">
        <f t="shared" si="842"/>
        <v>0</v>
      </c>
      <c r="EQ356" s="10" t="b">
        <f t="shared" si="842"/>
        <v>0</v>
      </c>
    </row>
    <row r="357" spans="2:147" hidden="1" x14ac:dyDescent="0.3">
      <c r="B357" s="49"/>
      <c r="C357" s="49"/>
      <c r="D357" s="49"/>
      <c r="E357" s="49"/>
      <c r="F357" s="49"/>
      <c r="G357" s="49"/>
      <c r="H357" s="49"/>
      <c r="I357" s="49"/>
      <c r="J357" s="1">
        <v>140</v>
      </c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DR357" s="10" t="b">
        <f t="shared" ref="DR357:EL357" si="851">IF(AND(DR$216&gt;MIN($AY179:$AY180), DR$216&lt;MAX($AY179:$AY180)),IF((($AX180-$AX179)/($AY180-$AY179)*(DR$216-$AY179)+$AX179)&lt;DR$215,TRUE,FALSE))</f>
        <v>0</v>
      </c>
      <c r="DS357" s="10" t="b">
        <f t="shared" si="851"/>
        <v>0</v>
      </c>
      <c r="DT357" s="10" t="b">
        <f t="shared" si="851"/>
        <v>0</v>
      </c>
      <c r="DU357" s="10" t="b">
        <f t="shared" si="851"/>
        <v>0</v>
      </c>
      <c r="DV357" s="10" t="b">
        <f t="shared" si="851"/>
        <v>0</v>
      </c>
      <c r="DW357" s="10" t="b">
        <f t="shared" si="851"/>
        <v>0</v>
      </c>
      <c r="DX357" s="10" t="b">
        <f t="shared" si="851"/>
        <v>0</v>
      </c>
      <c r="DY357" s="10" t="b">
        <f t="shared" si="851"/>
        <v>0</v>
      </c>
      <c r="DZ357" s="10" t="b">
        <f t="shared" si="851"/>
        <v>0</v>
      </c>
      <c r="EA357" s="10" t="b">
        <f t="shared" si="851"/>
        <v>0</v>
      </c>
      <c r="EB357" s="10" t="b">
        <f t="shared" si="851"/>
        <v>0</v>
      </c>
      <c r="EC357" s="10" t="b">
        <f t="shared" si="851"/>
        <v>0</v>
      </c>
      <c r="ED357" s="10" t="b">
        <f t="shared" si="851"/>
        <v>0</v>
      </c>
      <c r="EE357" s="10" t="b">
        <f t="shared" si="851"/>
        <v>0</v>
      </c>
      <c r="EF357" s="10" t="b">
        <f t="shared" si="851"/>
        <v>0</v>
      </c>
      <c r="EG357" s="10" t="b">
        <f t="shared" si="851"/>
        <v>0</v>
      </c>
      <c r="EH357" s="10" t="b">
        <f t="shared" si="851"/>
        <v>0</v>
      </c>
      <c r="EI357" s="10" t="b">
        <f t="shared" si="851"/>
        <v>0</v>
      </c>
      <c r="EJ357" s="10" t="b">
        <f t="shared" si="851"/>
        <v>0</v>
      </c>
      <c r="EK357" s="10" t="b">
        <f t="shared" si="851"/>
        <v>0</v>
      </c>
      <c r="EL357" s="10" t="b">
        <f t="shared" si="851"/>
        <v>0</v>
      </c>
      <c r="EM357" s="10" t="b">
        <f t="shared" si="842"/>
        <v>0</v>
      </c>
      <c r="EN357" s="10" t="b">
        <f t="shared" si="842"/>
        <v>0</v>
      </c>
      <c r="EO357" s="10" t="b">
        <f t="shared" si="842"/>
        <v>0</v>
      </c>
      <c r="EP357" s="10" t="b">
        <f t="shared" si="842"/>
        <v>0</v>
      </c>
      <c r="EQ357" s="10" t="b">
        <f t="shared" si="842"/>
        <v>0</v>
      </c>
    </row>
    <row r="358" spans="2:147" hidden="1" x14ac:dyDescent="0.3">
      <c r="B358" s="49"/>
      <c r="C358" s="49"/>
      <c r="D358" s="49"/>
      <c r="E358" s="49"/>
      <c r="F358" s="49"/>
      <c r="G358" s="49"/>
      <c r="H358" s="49"/>
      <c r="I358" s="49"/>
      <c r="J358" s="1">
        <v>141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DR358" s="10" t="b">
        <f t="shared" ref="DR358:EL358" si="852">IF(AND(DR$216&gt;MIN($AY180:$AY181), DR$216&lt;MAX($AY180:$AY181)),IF((($AX181-$AX180)/($AY181-$AY180)*(DR$216-$AY180)+$AX180)&lt;DR$215,TRUE,FALSE))</f>
        <v>0</v>
      </c>
      <c r="DS358" s="10" t="b">
        <f t="shared" si="852"/>
        <v>0</v>
      </c>
      <c r="DT358" s="10" t="b">
        <f t="shared" si="852"/>
        <v>0</v>
      </c>
      <c r="DU358" s="10" t="b">
        <f t="shared" si="852"/>
        <v>0</v>
      </c>
      <c r="DV358" s="10" t="b">
        <f t="shared" si="852"/>
        <v>0</v>
      </c>
      <c r="DW358" s="10" t="b">
        <f t="shared" si="852"/>
        <v>0</v>
      </c>
      <c r="DX358" s="10" t="b">
        <f t="shared" si="852"/>
        <v>0</v>
      </c>
      <c r="DY358" s="10" t="b">
        <f t="shared" si="852"/>
        <v>0</v>
      </c>
      <c r="DZ358" s="10" t="b">
        <f t="shared" si="852"/>
        <v>0</v>
      </c>
      <c r="EA358" s="10" t="b">
        <f t="shared" si="852"/>
        <v>0</v>
      </c>
      <c r="EB358" s="10" t="b">
        <f t="shared" si="852"/>
        <v>0</v>
      </c>
      <c r="EC358" s="10" t="b">
        <f t="shared" si="852"/>
        <v>0</v>
      </c>
      <c r="ED358" s="10" t="b">
        <f t="shared" si="852"/>
        <v>0</v>
      </c>
      <c r="EE358" s="10" t="b">
        <f t="shared" si="852"/>
        <v>0</v>
      </c>
      <c r="EF358" s="10" t="b">
        <f t="shared" si="852"/>
        <v>0</v>
      </c>
      <c r="EG358" s="10" t="b">
        <f t="shared" si="852"/>
        <v>0</v>
      </c>
      <c r="EH358" s="10" t="b">
        <f t="shared" si="852"/>
        <v>0</v>
      </c>
      <c r="EI358" s="10" t="b">
        <f t="shared" si="852"/>
        <v>0</v>
      </c>
      <c r="EJ358" s="10" t="b">
        <f t="shared" si="852"/>
        <v>0</v>
      </c>
      <c r="EK358" s="10" t="b">
        <f t="shared" si="852"/>
        <v>0</v>
      </c>
      <c r="EL358" s="10" t="b">
        <f t="shared" si="852"/>
        <v>0</v>
      </c>
      <c r="EM358" s="10" t="b">
        <f t="shared" ref="EM358:EQ367" si="853">IF(AND(EM$216&gt;MIN($AW180:$AW181), EM$216&lt;MAX($AW180:$AW181)),IF((($AV181-$AV180)/($AW181-$AW180)*(EM$216-$AW180)+$AV180)&lt;EM$215,TRUE,FALSE))</f>
        <v>0</v>
      </c>
      <c r="EN358" s="10" t="b">
        <f t="shared" si="853"/>
        <v>0</v>
      </c>
      <c r="EO358" s="10" t="b">
        <f t="shared" si="853"/>
        <v>0</v>
      </c>
      <c r="EP358" s="10" t="b">
        <f t="shared" si="853"/>
        <v>0</v>
      </c>
      <c r="EQ358" s="10" t="b">
        <f t="shared" si="853"/>
        <v>0</v>
      </c>
    </row>
    <row r="359" spans="2:147" hidden="1" x14ac:dyDescent="0.3">
      <c r="B359" s="49"/>
      <c r="C359" s="49"/>
      <c r="D359" s="49"/>
      <c r="E359" s="49"/>
      <c r="F359" s="49"/>
      <c r="G359" s="49"/>
      <c r="H359" s="49"/>
      <c r="I359" s="49"/>
      <c r="J359" s="1">
        <v>142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DR359" s="10" t="b">
        <f t="shared" ref="DR359:EL359" si="854">IF(AND(DR$216&gt;MIN($AY181:$AY182), DR$216&lt;MAX($AY181:$AY182)),IF((($AX182-$AX181)/($AY182-$AY181)*(DR$216-$AY181)+$AX181)&lt;DR$215,TRUE,FALSE))</f>
        <v>0</v>
      </c>
      <c r="DS359" s="10" t="b">
        <f t="shared" si="854"/>
        <v>0</v>
      </c>
      <c r="DT359" s="10" t="b">
        <f t="shared" si="854"/>
        <v>0</v>
      </c>
      <c r="DU359" s="10" t="b">
        <f t="shared" si="854"/>
        <v>0</v>
      </c>
      <c r="DV359" s="10" t="b">
        <f t="shared" si="854"/>
        <v>0</v>
      </c>
      <c r="DW359" s="10" t="b">
        <f t="shared" si="854"/>
        <v>0</v>
      </c>
      <c r="DX359" s="10" t="b">
        <f t="shared" si="854"/>
        <v>0</v>
      </c>
      <c r="DY359" s="10" t="b">
        <f t="shared" si="854"/>
        <v>0</v>
      </c>
      <c r="DZ359" s="10" t="b">
        <f t="shared" si="854"/>
        <v>0</v>
      </c>
      <c r="EA359" s="10" t="b">
        <f t="shared" si="854"/>
        <v>0</v>
      </c>
      <c r="EB359" s="10" t="b">
        <f t="shared" si="854"/>
        <v>0</v>
      </c>
      <c r="EC359" s="10" t="b">
        <f t="shared" si="854"/>
        <v>0</v>
      </c>
      <c r="ED359" s="10" t="b">
        <f t="shared" si="854"/>
        <v>0</v>
      </c>
      <c r="EE359" s="10" t="b">
        <f t="shared" si="854"/>
        <v>0</v>
      </c>
      <c r="EF359" s="10" t="b">
        <f t="shared" si="854"/>
        <v>0</v>
      </c>
      <c r="EG359" s="10" t="b">
        <f t="shared" si="854"/>
        <v>0</v>
      </c>
      <c r="EH359" s="10" t="b">
        <f t="shared" si="854"/>
        <v>0</v>
      </c>
      <c r="EI359" s="10" t="b">
        <f t="shared" si="854"/>
        <v>0</v>
      </c>
      <c r="EJ359" s="10" t="b">
        <f t="shared" si="854"/>
        <v>0</v>
      </c>
      <c r="EK359" s="10" t="b">
        <f t="shared" si="854"/>
        <v>0</v>
      </c>
      <c r="EL359" s="10" t="b">
        <f t="shared" si="854"/>
        <v>0</v>
      </c>
      <c r="EM359" s="10" t="b">
        <f t="shared" si="853"/>
        <v>0</v>
      </c>
      <c r="EN359" s="10" t="b">
        <f t="shared" si="853"/>
        <v>0</v>
      </c>
      <c r="EO359" s="10" t="b">
        <f t="shared" si="853"/>
        <v>0</v>
      </c>
      <c r="EP359" s="10" t="b">
        <f t="shared" si="853"/>
        <v>0</v>
      </c>
      <c r="EQ359" s="10" t="b">
        <f t="shared" si="853"/>
        <v>0</v>
      </c>
    </row>
    <row r="360" spans="2:147" hidden="1" x14ac:dyDescent="0.3">
      <c r="B360" s="49"/>
      <c r="C360" s="49"/>
      <c r="D360" s="49"/>
      <c r="E360" s="49"/>
      <c r="F360" s="49"/>
      <c r="G360" s="49"/>
      <c r="H360" s="49"/>
      <c r="I360" s="49"/>
      <c r="J360" s="1">
        <v>143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DR360" s="10" t="b">
        <f t="shared" ref="DR360:EL360" si="855">IF(AND(DR$216&gt;MIN($AY182:$AY183), DR$216&lt;MAX($AY182:$AY183)),IF((($AX183-$AX182)/($AY183-$AY182)*(DR$216-$AY182)+$AX182)&lt;DR$215,TRUE,FALSE))</f>
        <v>0</v>
      </c>
      <c r="DS360" s="10" t="b">
        <f t="shared" si="855"/>
        <v>0</v>
      </c>
      <c r="DT360" s="10" t="b">
        <f t="shared" si="855"/>
        <v>0</v>
      </c>
      <c r="DU360" s="10" t="b">
        <f t="shared" si="855"/>
        <v>0</v>
      </c>
      <c r="DV360" s="10" t="b">
        <f t="shared" si="855"/>
        <v>0</v>
      </c>
      <c r="DW360" s="10" t="b">
        <f t="shared" si="855"/>
        <v>0</v>
      </c>
      <c r="DX360" s="10" t="b">
        <f t="shared" si="855"/>
        <v>0</v>
      </c>
      <c r="DY360" s="10" t="b">
        <f t="shared" si="855"/>
        <v>0</v>
      </c>
      <c r="DZ360" s="10" t="b">
        <f t="shared" si="855"/>
        <v>0</v>
      </c>
      <c r="EA360" s="10" t="b">
        <f t="shared" si="855"/>
        <v>0</v>
      </c>
      <c r="EB360" s="10" t="b">
        <f t="shared" si="855"/>
        <v>0</v>
      </c>
      <c r="EC360" s="10" t="b">
        <f t="shared" si="855"/>
        <v>0</v>
      </c>
      <c r="ED360" s="10" t="b">
        <f t="shared" si="855"/>
        <v>0</v>
      </c>
      <c r="EE360" s="10" t="b">
        <f t="shared" si="855"/>
        <v>0</v>
      </c>
      <c r="EF360" s="10" t="b">
        <f t="shared" si="855"/>
        <v>0</v>
      </c>
      <c r="EG360" s="10" t="b">
        <f t="shared" si="855"/>
        <v>0</v>
      </c>
      <c r="EH360" s="10" t="b">
        <f t="shared" si="855"/>
        <v>0</v>
      </c>
      <c r="EI360" s="10" t="b">
        <f t="shared" si="855"/>
        <v>0</v>
      </c>
      <c r="EJ360" s="10" t="b">
        <f t="shared" si="855"/>
        <v>0</v>
      </c>
      <c r="EK360" s="10" t="b">
        <f t="shared" si="855"/>
        <v>0</v>
      </c>
      <c r="EL360" s="10" t="b">
        <f t="shared" si="855"/>
        <v>0</v>
      </c>
      <c r="EM360" s="10" t="b">
        <f t="shared" si="853"/>
        <v>0</v>
      </c>
      <c r="EN360" s="10" t="b">
        <f t="shared" si="853"/>
        <v>0</v>
      </c>
      <c r="EO360" s="10" t="b">
        <f t="shared" si="853"/>
        <v>0</v>
      </c>
      <c r="EP360" s="10" t="b">
        <f t="shared" si="853"/>
        <v>0</v>
      </c>
      <c r="EQ360" s="10" t="b">
        <f t="shared" si="853"/>
        <v>0</v>
      </c>
    </row>
    <row r="361" spans="2:147" hidden="1" x14ac:dyDescent="0.3">
      <c r="B361" s="49"/>
      <c r="C361" s="49"/>
      <c r="D361" s="49"/>
      <c r="E361" s="49"/>
      <c r="F361" s="49"/>
      <c r="G361" s="49"/>
      <c r="H361" s="49"/>
      <c r="I361" s="49"/>
      <c r="J361" s="1">
        <v>144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DR361" s="10" t="b">
        <f t="shared" ref="DR361:EL361" si="856">IF(AND(DR$216&gt;MIN($AY183:$AY184), DR$216&lt;MAX($AY183:$AY184)),IF((($AX184-$AX183)/($AY184-$AY183)*(DR$216-$AY183)+$AX183)&lt;DR$215,TRUE,FALSE))</f>
        <v>0</v>
      </c>
      <c r="DS361" s="10" t="b">
        <f t="shared" si="856"/>
        <v>0</v>
      </c>
      <c r="DT361" s="10" t="b">
        <f t="shared" si="856"/>
        <v>0</v>
      </c>
      <c r="DU361" s="10" t="b">
        <f t="shared" si="856"/>
        <v>0</v>
      </c>
      <c r="DV361" s="10" t="b">
        <f t="shared" si="856"/>
        <v>0</v>
      </c>
      <c r="DW361" s="10" t="b">
        <f t="shared" si="856"/>
        <v>0</v>
      </c>
      <c r="DX361" s="10" t="b">
        <f t="shared" si="856"/>
        <v>0</v>
      </c>
      <c r="DY361" s="10" t="b">
        <f t="shared" si="856"/>
        <v>0</v>
      </c>
      <c r="DZ361" s="10" t="b">
        <f t="shared" si="856"/>
        <v>0</v>
      </c>
      <c r="EA361" s="10" t="b">
        <f t="shared" si="856"/>
        <v>0</v>
      </c>
      <c r="EB361" s="10" t="b">
        <f t="shared" si="856"/>
        <v>0</v>
      </c>
      <c r="EC361" s="10" t="b">
        <f t="shared" si="856"/>
        <v>0</v>
      </c>
      <c r="ED361" s="10" t="b">
        <f t="shared" si="856"/>
        <v>0</v>
      </c>
      <c r="EE361" s="10" t="b">
        <f t="shared" si="856"/>
        <v>0</v>
      </c>
      <c r="EF361" s="10" t="b">
        <f t="shared" si="856"/>
        <v>0</v>
      </c>
      <c r="EG361" s="10" t="b">
        <f t="shared" si="856"/>
        <v>0</v>
      </c>
      <c r="EH361" s="10" t="b">
        <f t="shared" si="856"/>
        <v>0</v>
      </c>
      <c r="EI361" s="10" t="b">
        <f t="shared" si="856"/>
        <v>0</v>
      </c>
      <c r="EJ361" s="10" t="b">
        <f t="shared" si="856"/>
        <v>0</v>
      </c>
      <c r="EK361" s="10" t="b">
        <f t="shared" si="856"/>
        <v>0</v>
      </c>
      <c r="EL361" s="10" t="b">
        <f t="shared" si="856"/>
        <v>0</v>
      </c>
      <c r="EM361" s="10" t="b">
        <f t="shared" si="853"/>
        <v>0</v>
      </c>
      <c r="EN361" s="10" t="b">
        <f t="shared" si="853"/>
        <v>0</v>
      </c>
      <c r="EO361" s="10" t="b">
        <f t="shared" si="853"/>
        <v>0</v>
      </c>
      <c r="EP361" s="10" t="b">
        <f t="shared" si="853"/>
        <v>0</v>
      </c>
      <c r="EQ361" s="10" t="b">
        <f t="shared" si="853"/>
        <v>0</v>
      </c>
    </row>
    <row r="362" spans="2:147" hidden="1" x14ac:dyDescent="0.3">
      <c r="B362" s="49"/>
      <c r="C362" s="49"/>
      <c r="D362" s="49"/>
      <c r="E362" s="49"/>
      <c r="F362" s="49"/>
      <c r="G362" s="49"/>
      <c r="H362" s="49"/>
      <c r="I362" s="49"/>
      <c r="J362" s="1">
        <v>145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DR362" s="10" t="b">
        <f t="shared" ref="DR362:EL362" si="857">IF(AND(DR$216&gt;MIN($AY184:$AY185), DR$216&lt;MAX($AY184:$AY185)),IF((($AX185-$AX184)/($AY185-$AY184)*(DR$216-$AY184)+$AX184)&lt;DR$215,TRUE,FALSE))</f>
        <v>0</v>
      </c>
      <c r="DS362" s="10" t="b">
        <f t="shared" si="857"/>
        <v>0</v>
      </c>
      <c r="DT362" s="10" t="b">
        <f t="shared" si="857"/>
        <v>0</v>
      </c>
      <c r="DU362" s="10" t="b">
        <f t="shared" si="857"/>
        <v>0</v>
      </c>
      <c r="DV362" s="10" t="b">
        <f t="shared" si="857"/>
        <v>0</v>
      </c>
      <c r="DW362" s="10" t="b">
        <f t="shared" si="857"/>
        <v>0</v>
      </c>
      <c r="DX362" s="10" t="b">
        <f t="shared" si="857"/>
        <v>0</v>
      </c>
      <c r="DY362" s="10" t="b">
        <f t="shared" si="857"/>
        <v>0</v>
      </c>
      <c r="DZ362" s="10" t="b">
        <f t="shared" si="857"/>
        <v>0</v>
      </c>
      <c r="EA362" s="10" t="b">
        <f t="shared" si="857"/>
        <v>0</v>
      </c>
      <c r="EB362" s="10" t="b">
        <f t="shared" si="857"/>
        <v>0</v>
      </c>
      <c r="EC362" s="10" t="b">
        <f t="shared" si="857"/>
        <v>0</v>
      </c>
      <c r="ED362" s="10" t="b">
        <f t="shared" si="857"/>
        <v>0</v>
      </c>
      <c r="EE362" s="10" t="b">
        <f t="shared" si="857"/>
        <v>0</v>
      </c>
      <c r="EF362" s="10" t="b">
        <f t="shared" si="857"/>
        <v>0</v>
      </c>
      <c r="EG362" s="10" t="b">
        <f t="shared" si="857"/>
        <v>0</v>
      </c>
      <c r="EH362" s="10" t="b">
        <f t="shared" si="857"/>
        <v>0</v>
      </c>
      <c r="EI362" s="10" t="b">
        <f t="shared" si="857"/>
        <v>0</v>
      </c>
      <c r="EJ362" s="10" t="b">
        <f t="shared" si="857"/>
        <v>0</v>
      </c>
      <c r="EK362" s="10" t="b">
        <f t="shared" si="857"/>
        <v>0</v>
      </c>
      <c r="EL362" s="10" t="b">
        <f t="shared" si="857"/>
        <v>0</v>
      </c>
      <c r="EM362" s="10" t="b">
        <f t="shared" si="853"/>
        <v>0</v>
      </c>
      <c r="EN362" s="10" t="b">
        <f t="shared" si="853"/>
        <v>0</v>
      </c>
      <c r="EO362" s="10" t="b">
        <f t="shared" si="853"/>
        <v>0</v>
      </c>
      <c r="EP362" s="10" t="b">
        <f t="shared" si="853"/>
        <v>0</v>
      </c>
      <c r="EQ362" s="10" t="b">
        <f t="shared" si="853"/>
        <v>0</v>
      </c>
    </row>
    <row r="363" spans="2:147" hidden="1" x14ac:dyDescent="0.3">
      <c r="B363" s="49"/>
      <c r="C363" s="49"/>
      <c r="D363" s="49"/>
      <c r="E363" s="49"/>
      <c r="F363" s="49"/>
      <c r="G363" s="49"/>
      <c r="H363" s="49"/>
      <c r="I363" s="49"/>
      <c r="J363" s="1">
        <v>146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DR363" s="10" t="b">
        <f t="shared" ref="DR363:EL363" si="858">IF(AND(DR$216&gt;MIN($AY185:$AY186), DR$216&lt;MAX($AY185:$AY186)),IF((($AX186-$AX185)/($AY186-$AY185)*(DR$216-$AY185)+$AX185)&lt;DR$215,TRUE,FALSE))</f>
        <v>0</v>
      </c>
      <c r="DS363" s="10" t="b">
        <f t="shared" si="858"/>
        <v>0</v>
      </c>
      <c r="DT363" s="10" t="b">
        <f t="shared" si="858"/>
        <v>0</v>
      </c>
      <c r="DU363" s="10" t="b">
        <f t="shared" si="858"/>
        <v>0</v>
      </c>
      <c r="DV363" s="10" t="b">
        <f t="shared" si="858"/>
        <v>0</v>
      </c>
      <c r="DW363" s="10" t="b">
        <f t="shared" si="858"/>
        <v>0</v>
      </c>
      <c r="DX363" s="10" t="b">
        <f t="shared" si="858"/>
        <v>0</v>
      </c>
      <c r="DY363" s="10" t="b">
        <f t="shared" si="858"/>
        <v>0</v>
      </c>
      <c r="DZ363" s="10" t="b">
        <f t="shared" si="858"/>
        <v>0</v>
      </c>
      <c r="EA363" s="10" t="b">
        <f t="shared" si="858"/>
        <v>0</v>
      </c>
      <c r="EB363" s="10" t="b">
        <f t="shared" si="858"/>
        <v>0</v>
      </c>
      <c r="EC363" s="10" t="b">
        <f t="shared" si="858"/>
        <v>0</v>
      </c>
      <c r="ED363" s="10" t="b">
        <f t="shared" si="858"/>
        <v>0</v>
      </c>
      <c r="EE363" s="10" t="b">
        <f t="shared" si="858"/>
        <v>0</v>
      </c>
      <c r="EF363" s="10" t="b">
        <f t="shared" si="858"/>
        <v>0</v>
      </c>
      <c r="EG363" s="10" t="b">
        <f t="shared" si="858"/>
        <v>0</v>
      </c>
      <c r="EH363" s="10" t="b">
        <f t="shared" si="858"/>
        <v>0</v>
      </c>
      <c r="EI363" s="10" t="b">
        <f t="shared" si="858"/>
        <v>0</v>
      </c>
      <c r="EJ363" s="10" t="b">
        <f t="shared" si="858"/>
        <v>0</v>
      </c>
      <c r="EK363" s="10" t="b">
        <f t="shared" si="858"/>
        <v>0</v>
      </c>
      <c r="EL363" s="10" t="b">
        <f t="shared" si="858"/>
        <v>0</v>
      </c>
      <c r="EM363" s="10" t="b">
        <f t="shared" si="853"/>
        <v>0</v>
      </c>
      <c r="EN363" s="10" t="b">
        <f t="shared" si="853"/>
        <v>0</v>
      </c>
      <c r="EO363" s="10" t="b">
        <f t="shared" si="853"/>
        <v>0</v>
      </c>
      <c r="EP363" s="10" t="b">
        <f t="shared" si="853"/>
        <v>0</v>
      </c>
      <c r="EQ363" s="10" t="b">
        <f t="shared" si="853"/>
        <v>0</v>
      </c>
    </row>
    <row r="364" spans="2:147" hidden="1" x14ac:dyDescent="0.3">
      <c r="B364" s="49"/>
      <c r="C364" s="49"/>
      <c r="D364" s="49"/>
      <c r="E364" s="49"/>
      <c r="F364" s="49"/>
      <c r="G364" s="49"/>
      <c r="H364" s="49"/>
      <c r="I364" s="49"/>
      <c r="J364" s="1">
        <v>147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DR364" s="10" t="b">
        <f t="shared" ref="DR364:EL364" si="859">IF(AND(DR$216&gt;MIN($AY186:$AY187), DR$216&lt;MAX($AY186:$AY187)),IF((($AX187-$AX186)/($AY187-$AY186)*(DR$216-$AY186)+$AX186)&lt;DR$215,TRUE,FALSE))</f>
        <v>0</v>
      </c>
      <c r="DS364" s="10" t="b">
        <f t="shared" si="859"/>
        <v>0</v>
      </c>
      <c r="DT364" s="10" t="b">
        <f t="shared" si="859"/>
        <v>0</v>
      </c>
      <c r="DU364" s="10" t="b">
        <f t="shared" si="859"/>
        <v>0</v>
      </c>
      <c r="DV364" s="10" t="b">
        <f t="shared" si="859"/>
        <v>0</v>
      </c>
      <c r="DW364" s="10" t="b">
        <f t="shared" si="859"/>
        <v>0</v>
      </c>
      <c r="DX364" s="10" t="b">
        <f t="shared" si="859"/>
        <v>0</v>
      </c>
      <c r="DY364" s="10" t="b">
        <f t="shared" si="859"/>
        <v>0</v>
      </c>
      <c r="DZ364" s="10" t="b">
        <f t="shared" si="859"/>
        <v>0</v>
      </c>
      <c r="EA364" s="10" t="b">
        <f t="shared" si="859"/>
        <v>0</v>
      </c>
      <c r="EB364" s="10" t="b">
        <f t="shared" si="859"/>
        <v>0</v>
      </c>
      <c r="EC364" s="10" t="b">
        <f t="shared" si="859"/>
        <v>0</v>
      </c>
      <c r="ED364" s="10" t="b">
        <f t="shared" si="859"/>
        <v>0</v>
      </c>
      <c r="EE364" s="10" t="b">
        <f t="shared" si="859"/>
        <v>0</v>
      </c>
      <c r="EF364" s="10" t="b">
        <f t="shared" si="859"/>
        <v>0</v>
      </c>
      <c r="EG364" s="10" t="b">
        <f t="shared" si="859"/>
        <v>0</v>
      </c>
      <c r="EH364" s="10" t="b">
        <f t="shared" si="859"/>
        <v>0</v>
      </c>
      <c r="EI364" s="10" t="b">
        <f t="shared" si="859"/>
        <v>0</v>
      </c>
      <c r="EJ364" s="10" t="b">
        <f t="shared" si="859"/>
        <v>0</v>
      </c>
      <c r="EK364" s="10" t="b">
        <f t="shared" si="859"/>
        <v>0</v>
      </c>
      <c r="EL364" s="10" t="b">
        <f t="shared" si="859"/>
        <v>0</v>
      </c>
      <c r="EM364" s="10" t="b">
        <f t="shared" si="853"/>
        <v>0</v>
      </c>
      <c r="EN364" s="10" t="b">
        <f t="shared" si="853"/>
        <v>0</v>
      </c>
      <c r="EO364" s="10" t="b">
        <f t="shared" si="853"/>
        <v>0</v>
      </c>
      <c r="EP364" s="10" t="b">
        <f t="shared" si="853"/>
        <v>0</v>
      </c>
      <c r="EQ364" s="10" t="b">
        <f t="shared" si="853"/>
        <v>0</v>
      </c>
    </row>
    <row r="365" spans="2:147" hidden="1" x14ac:dyDescent="0.3">
      <c r="B365" s="49"/>
      <c r="C365" s="49"/>
      <c r="D365" s="49"/>
      <c r="E365" s="49"/>
      <c r="F365" s="49"/>
      <c r="G365" s="49"/>
      <c r="H365" s="49"/>
      <c r="I365" s="49"/>
      <c r="J365" s="1">
        <v>148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DR365" s="10" t="b">
        <f t="shared" ref="DR365:EL365" si="860">IF(AND(DR$216&gt;MIN($AY187:$AY188), DR$216&lt;MAX($AY187:$AY188)),IF((($AX188-$AX187)/($AY188-$AY187)*(DR$216-$AY187)+$AX187)&lt;DR$215,TRUE,FALSE))</f>
        <v>0</v>
      </c>
      <c r="DS365" s="10" t="b">
        <f t="shared" si="860"/>
        <v>0</v>
      </c>
      <c r="DT365" s="10" t="b">
        <f t="shared" si="860"/>
        <v>0</v>
      </c>
      <c r="DU365" s="10" t="b">
        <f t="shared" si="860"/>
        <v>0</v>
      </c>
      <c r="DV365" s="10" t="b">
        <f t="shared" si="860"/>
        <v>0</v>
      </c>
      <c r="DW365" s="10" t="b">
        <f t="shared" si="860"/>
        <v>0</v>
      </c>
      <c r="DX365" s="10" t="b">
        <f t="shared" si="860"/>
        <v>0</v>
      </c>
      <c r="DY365" s="10" t="b">
        <f t="shared" si="860"/>
        <v>0</v>
      </c>
      <c r="DZ365" s="10" t="b">
        <f t="shared" si="860"/>
        <v>0</v>
      </c>
      <c r="EA365" s="10" t="b">
        <f t="shared" si="860"/>
        <v>0</v>
      </c>
      <c r="EB365" s="10" t="b">
        <f t="shared" si="860"/>
        <v>0</v>
      </c>
      <c r="EC365" s="10" t="b">
        <f t="shared" si="860"/>
        <v>0</v>
      </c>
      <c r="ED365" s="10" t="b">
        <f t="shared" si="860"/>
        <v>0</v>
      </c>
      <c r="EE365" s="10" t="b">
        <f t="shared" si="860"/>
        <v>0</v>
      </c>
      <c r="EF365" s="10" t="b">
        <f t="shared" si="860"/>
        <v>0</v>
      </c>
      <c r="EG365" s="10" t="b">
        <f t="shared" si="860"/>
        <v>0</v>
      </c>
      <c r="EH365" s="10" t="b">
        <f t="shared" si="860"/>
        <v>0</v>
      </c>
      <c r="EI365" s="10" t="b">
        <f t="shared" si="860"/>
        <v>0</v>
      </c>
      <c r="EJ365" s="10" t="b">
        <f t="shared" si="860"/>
        <v>0</v>
      </c>
      <c r="EK365" s="10" t="b">
        <f t="shared" si="860"/>
        <v>0</v>
      </c>
      <c r="EL365" s="10" t="b">
        <f t="shared" si="860"/>
        <v>0</v>
      </c>
      <c r="EM365" s="10" t="b">
        <f t="shared" si="853"/>
        <v>0</v>
      </c>
      <c r="EN365" s="10" t="b">
        <f t="shared" si="853"/>
        <v>0</v>
      </c>
      <c r="EO365" s="10" t="b">
        <f t="shared" si="853"/>
        <v>0</v>
      </c>
      <c r="EP365" s="10" t="b">
        <f t="shared" si="853"/>
        <v>0</v>
      </c>
      <c r="EQ365" s="10" t="b">
        <f t="shared" si="853"/>
        <v>0</v>
      </c>
    </row>
    <row r="366" spans="2:147" hidden="1" x14ac:dyDescent="0.3">
      <c r="B366" s="49"/>
      <c r="C366" s="49"/>
      <c r="D366" s="49"/>
      <c r="E366" s="49"/>
      <c r="F366" s="49"/>
      <c r="G366" s="49"/>
      <c r="H366" s="49"/>
      <c r="I366" s="49"/>
      <c r="J366" s="1">
        <v>149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DR366" s="10" t="b">
        <f t="shared" ref="DR366:EL366" si="861">IF(AND(DR$216&gt;MIN($AY188:$AY189), DR$216&lt;MAX($AY188:$AY189)),IF((($AX189-$AX188)/($AY189-$AY188)*(DR$216-$AY188)+$AX188)&lt;DR$215,TRUE,FALSE))</f>
        <v>0</v>
      </c>
      <c r="DS366" s="10" t="b">
        <f t="shared" si="861"/>
        <v>0</v>
      </c>
      <c r="DT366" s="10" t="b">
        <f t="shared" si="861"/>
        <v>0</v>
      </c>
      <c r="DU366" s="10" t="b">
        <f t="shared" si="861"/>
        <v>0</v>
      </c>
      <c r="DV366" s="10" t="b">
        <f t="shared" si="861"/>
        <v>0</v>
      </c>
      <c r="DW366" s="10" t="b">
        <f t="shared" si="861"/>
        <v>0</v>
      </c>
      <c r="DX366" s="10" t="b">
        <f t="shared" si="861"/>
        <v>0</v>
      </c>
      <c r="DY366" s="10" t="b">
        <f t="shared" si="861"/>
        <v>0</v>
      </c>
      <c r="DZ366" s="10" t="b">
        <f t="shared" si="861"/>
        <v>0</v>
      </c>
      <c r="EA366" s="10" t="b">
        <f t="shared" si="861"/>
        <v>0</v>
      </c>
      <c r="EB366" s="10" t="b">
        <f t="shared" si="861"/>
        <v>0</v>
      </c>
      <c r="EC366" s="10" t="b">
        <f t="shared" si="861"/>
        <v>0</v>
      </c>
      <c r="ED366" s="10" t="b">
        <f t="shared" si="861"/>
        <v>0</v>
      </c>
      <c r="EE366" s="10" t="b">
        <f t="shared" si="861"/>
        <v>0</v>
      </c>
      <c r="EF366" s="10" t="b">
        <f t="shared" si="861"/>
        <v>0</v>
      </c>
      <c r="EG366" s="10" t="b">
        <f t="shared" si="861"/>
        <v>0</v>
      </c>
      <c r="EH366" s="10" t="b">
        <f t="shared" si="861"/>
        <v>0</v>
      </c>
      <c r="EI366" s="10" t="b">
        <f t="shared" si="861"/>
        <v>0</v>
      </c>
      <c r="EJ366" s="10" t="b">
        <f t="shared" si="861"/>
        <v>0</v>
      </c>
      <c r="EK366" s="10" t="b">
        <f t="shared" si="861"/>
        <v>0</v>
      </c>
      <c r="EL366" s="10" t="b">
        <f t="shared" si="861"/>
        <v>0</v>
      </c>
      <c r="EM366" s="10" t="b">
        <f t="shared" si="853"/>
        <v>0</v>
      </c>
      <c r="EN366" s="10" t="b">
        <f t="shared" si="853"/>
        <v>0</v>
      </c>
      <c r="EO366" s="10" t="b">
        <f t="shared" si="853"/>
        <v>0</v>
      </c>
      <c r="EP366" s="10" t="b">
        <f t="shared" si="853"/>
        <v>0</v>
      </c>
      <c r="EQ366" s="10" t="b">
        <f t="shared" si="853"/>
        <v>0</v>
      </c>
    </row>
    <row r="367" spans="2:147" hidden="1" x14ac:dyDescent="0.3">
      <c r="B367" s="49"/>
      <c r="C367" s="49"/>
      <c r="D367" s="49"/>
      <c r="E367" s="49"/>
      <c r="F367" s="49"/>
      <c r="G367" s="49"/>
      <c r="H367" s="49"/>
      <c r="I367" s="49"/>
      <c r="J367" s="1">
        <v>150</v>
      </c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DR367" s="10" t="b">
        <f t="shared" ref="DR367:EL367" si="862">IF(AND(DR$216&gt;MIN($AY189:$AY190), DR$216&lt;MAX($AY189:$AY190)),IF((($AX190-$AX189)/($AY190-$AY189)*(DR$216-$AY189)+$AX189)&lt;DR$215,TRUE,FALSE))</f>
        <v>0</v>
      </c>
      <c r="DS367" s="10" t="b">
        <f t="shared" si="862"/>
        <v>0</v>
      </c>
      <c r="DT367" s="10" t="b">
        <f t="shared" si="862"/>
        <v>0</v>
      </c>
      <c r="DU367" s="10" t="b">
        <f t="shared" si="862"/>
        <v>0</v>
      </c>
      <c r="DV367" s="10" t="b">
        <f t="shared" si="862"/>
        <v>0</v>
      </c>
      <c r="DW367" s="10" t="b">
        <f t="shared" si="862"/>
        <v>0</v>
      </c>
      <c r="DX367" s="10" t="b">
        <f t="shared" si="862"/>
        <v>0</v>
      </c>
      <c r="DY367" s="10" t="b">
        <f t="shared" si="862"/>
        <v>0</v>
      </c>
      <c r="DZ367" s="10" t="b">
        <f t="shared" si="862"/>
        <v>0</v>
      </c>
      <c r="EA367" s="10" t="b">
        <f t="shared" si="862"/>
        <v>0</v>
      </c>
      <c r="EB367" s="10" t="b">
        <f t="shared" si="862"/>
        <v>0</v>
      </c>
      <c r="EC367" s="10" t="b">
        <f t="shared" si="862"/>
        <v>0</v>
      </c>
      <c r="ED367" s="10" t="b">
        <f t="shared" si="862"/>
        <v>0</v>
      </c>
      <c r="EE367" s="10" t="b">
        <f t="shared" si="862"/>
        <v>0</v>
      </c>
      <c r="EF367" s="10" t="b">
        <f t="shared" si="862"/>
        <v>0</v>
      </c>
      <c r="EG367" s="10" t="b">
        <f t="shared" si="862"/>
        <v>0</v>
      </c>
      <c r="EH367" s="10" t="b">
        <f t="shared" si="862"/>
        <v>0</v>
      </c>
      <c r="EI367" s="10" t="b">
        <f t="shared" si="862"/>
        <v>0</v>
      </c>
      <c r="EJ367" s="10" t="b">
        <f t="shared" si="862"/>
        <v>0</v>
      </c>
      <c r="EK367" s="10" t="b">
        <f t="shared" si="862"/>
        <v>0</v>
      </c>
      <c r="EL367" s="10" t="b">
        <f t="shared" si="862"/>
        <v>0</v>
      </c>
      <c r="EM367" s="10" t="b">
        <f t="shared" si="853"/>
        <v>0</v>
      </c>
      <c r="EN367" s="10" t="b">
        <f t="shared" si="853"/>
        <v>0</v>
      </c>
      <c r="EO367" s="10" t="b">
        <f t="shared" si="853"/>
        <v>0</v>
      </c>
      <c r="EP367" s="10" t="b">
        <f t="shared" si="853"/>
        <v>0</v>
      </c>
      <c r="EQ367" s="10" t="b">
        <f t="shared" si="853"/>
        <v>0</v>
      </c>
    </row>
    <row r="368" spans="2:147" hidden="1" x14ac:dyDescent="0.3">
      <c r="B368" s="49"/>
      <c r="C368" s="49"/>
      <c r="D368" s="49"/>
      <c r="E368" s="49"/>
      <c r="F368" s="49"/>
      <c r="G368" s="49"/>
      <c r="H368" s="49"/>
      <c r="I368" s="49"/>
      <c r="J368" s="1">
        <v>151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DR368" s="10" t="b">
        <f t="shared" ref="DR368:EL368" si="863">IF(AND(DR$216&gt;MIN($AY190:$AY191), DR$216&lt;MAX($AY190:$AY191)),IF((($AX191-$AX190)/($AY191-$AY190)*(DR$216-$AY190)+$AX190)&lt;DR$215,TRUE,FALSE))</f>
        <v>0</v>
      </c>
      <c r="DS368" s="10" t="b">
        <f t="shared" si="863"/>
        <v>0</v>
      </c>
      <c r="DT368" s="10" t="b">
        <f t="shared" si="863"/>
        <v>0</v>
      </c>
      <c r="DU368" s="10" t="b">
        <f t="shared" si="863"/>
        <v>0</v>
      </c>
      <c r="DV368" s="10" t="b">
        <f t="shared" si="863"/>
        <v>0</v>
      </c>
      <c r="DW368" s="10" t="b">
        <f t="shared" si="863"/>
        <v>0</v>
      </c>
      <c r="DX368" s="10" t="b">
        <f t="shared" si="863"/>
        <v>0</v>
      </c>
      <c r="DY368" s="10" t="b">
        <f t="shared" si="863"/>
        <v>0</v>
      </c>
      <c r="DZ368" s="10" t="b">
        <f t="shared" si="863"/>
        <v>0</v>
      </c>
      <c r="EA368" s="10" t="b">
        <f t="shared" si="863"/>
        <v>0</v>
      </c>
      <c r="EB368" s="10" t="b">
        <f t="shared" si="863"/>
        <v>0</v>
      </c>
      <c r="EC368" s="10" t="b">
        <f t="shared" si="863"/>
        <v>0</v>
      </c>
      <c r="ED368" s="10" t="b">
        <f t="shared" si="863"/>
        <v>0</v>
      </c>
      <c r="EE368" s="10" t="b">
        <f t="shared" si="863"/>
        <v>0</v>
      </c>
      <c r="EF368" s="10" t="b">
        <f t="shared" si="863"/>
        <v>0</v>
      </c>
      <c r="EG368" s="10" t="b">
        <f t="shared" si="863"/>
        <v>0</v>
      </c>
      <c r="EH368" s="10" t="b">
        <f t="shared" si="863"/>
        <v>0</v>
      </c>
      <c r="EI368" s="10" t="b">
        <f t="shared" si="863"/>
        <v>0</v>
      </c>
      <c r="EJ368" s="10" t="b">
        <f t="shared" si="863"/>
        <v>0</v>
      </c>
      <c r="EK368" s="10" t="b">
        <f t="shared" si="863"/>
        <v>0</v>
      </c>
      <c r="EL368" s="10" t="b">
        <f t="shared" si="863"/>
        <v>0</v>
      </c>
      <c r="EM368" s="10" t="b">
        <f t="shared" ref="EM368:EQ377" si="864">IF(AND(EM$216&gt;MIN($AW190:$AW191), EM$216&lt;MAX($AW190:$AW191)),IF((($AV191-$AV190)/($AW191-$AW190)*(EM$216-$AW190)+$AV190)&lt;EM$215,TRUE,FALSE))</f>
        <v>0</v>
      </c>
      <c r="EN368" s="10" t="b">
        <f t="shared" si="864"/>
        <v>0</v>
      </c>
      <c r="EO368" s="10" t="b">
        <f t="shared" si="864"/>
        <v>0</v>
      </c>
      <c r="EP368" s="10" t="b">
        <f t="shared" si="864"/>
        <v>0</v>
      </c>
      <c r="EQ368" s="10" t="b">
        <f t="shared" si="864"/>
        <v>0</v>
      </c>
    </row>
    <row r="369" spans="2:147" hidden="1" x14ac:dyDescent="0.3">
      <c r="B369" s="49"/>
      <c r="C369" s="49"/>
      <c r="D369" s="49"/>
      <c r="E369" s="49"/>
      <c r="F369" s="49"/>
      <c r="G369" s="49"/>
      <c r="H369" s="49"/>
      <c r="I369" s="49"/>
      <c r="J369" s="1">
        <v>152</v>
      </c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DR369" s="10" t="b">
        <f t="shared" ref="DR369:EL369" si="865">IF(AND(DR$216&gt;MIN($AY191:$AY192), DR$216&lt;MAX($AY191:$AY192)),IF((($AX192-$AX191)/($AY192-$AY191)*(DR$216-$AY191)+$AX191)&lt;DR$215,TRUE,FALSE))</f>
        <v>0</v>
      </c>
      <c r="DS369" s="10" t="b">
        <f t="shared" si="865"/>
        <v>0</v>
      </c>
      <c r="DT369" s="10" t="b">
        <f t="shared" si="865"/>
        <v>0</v>
      </c>
      <c r="DU369" s="10" t="b">
        <f t="shared" si="865"/>
        <v>0</v>
      </c>
      <c r="DV369" s="10" t="b">
        <f t="shared" si="865"/>
        <v>0</v>
      </c>
      <c r="DW369" s="10" t="b">
        <f t="shared" si="865"/>
        <v>0</v>
      </c>
      <c r="DX369" s="10" t="b">
        <f t="shared" si="865"/>
        <v>0</v>
      </c>
      <c r="DY369" s="10" t="b">
        <f t="shared" si="865"/>
        <v>0</v>
      </c>
      <c r="DZ369" s="10" t="b">
        <f t="shared" si="865"/>
        <v>0</v>
      </c>
      <c r="EA369" s="10" t="b">
        <f t="shared" si="865"/>
        <v>0</v>
      </c>
      <c r="EB369" s="10" t="b">
        <f t="shared" si="865"/>
        <v>0</v>
      </c>
      <c r="EC369" s="10" t="b">
        <f t="shared" si="865"/>
        <v>0</v>
      </c>
      <c r="ED369" s="10" t="b">
        <f t="shared" si="865"/>
        <v>0</v>
      </c>
      <c r="EE369" s="10" t="b">
        <f t="shared" si="865"/>
        <v>0</v>
      </c>
      <c r="EF369" s="10" t="b">
        <f t="shared" si="865"/>
        <v>0</v>
      </c>
      <c r="EG369" s="10" t="b">
        <f t="shared" si="865"/>
        <v>0</v>
      </c>
      <c r="EH369" s="10" t="b">
        <f t="shared" si="865"/>
        <v>0</v>
      </c>
      <c r="EI369" s="10" t="b">
        <f t="shared" si="865"/>
        <v>0</v>
      </c>
      <c r="EJ369" s="10" t="b">
        <f t="shared" si="865"/>
        <v>0</v>
      </c>
      <c r="EK369" s="10" t="b">
        <f t="shared" si="865"/>
        <v>0</v>
      </c>
      <c r="EL369" s="10" t="b">
        <f t="shared" si="865"/>
        <v>0</v>
      </c>
      <c r="EM369" s="10" t="b">
        <f t="shared" si="864"/>
        <v>0</v>
      </c>
      <c r="EN369" s="10" t="b">
        <f t="shared" si="864"/>
        <v>0</v>
      </c>
      <c r="EO369" s="10" t="b">
        <f t="shared" si="864"/>
        <v>0</v>
      </c>
      <c r="EP369" s="10" t="b">
        <f t="shared" si="864"/>
        <v>0</v>
      </c>
      <c r="EQ369" s="10" t="b">
        <f t="shared" si="864"/>
        <v>0</v>
      </c>
    </row>
    <row r="370" spans="2:147" hidden="1" x14ac:dyDescent="0.3">
      <c r="B370" s="49"/>
      <c r="C370" s="49"/>
      <c r="D370" s="49"/>
      <c r="E370" s="49"/>
      <c r="F370" s="49"/>
      <c r="G370" s="49"/>
      <c r="H370" s="49"/>
      <c r="I370" s="49"/>
      <c r="J370" s="1">
        <v>153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DR370" s="10" t="b">
        <f t="shared" ref="DR370:EL370" si="866">IF(AND(DR$216&gt;MIN($AY192:$AY193), DR$216&lt;MAX($AY192:$AY193)),IF((($AX193-$AX192)/($AY193-$AY192)*(DR$216-$AY192)+$AX192)&lt;DR$215,TRUE,FALSE))</f>
        <v>0</v>
      </c>
      <c r="DS370" s="10" t="b">
        <f t="shared" si="866"/>
        <v>0</v>
      </c>
      <c r="DT370" s="10" t="b">
        <f t="shared" si="866"/>
        <v>0</v>
      </c>
      <c r="DU370" s="10" t="b">
        <f t="shared" si="866"/>
        <v>0</v>
      </c>
      <c r="DV370" s="10" t="b">
        <f t="shared" si="866"/>
        <v>0</v>
      </c>
      <c r="DW370" s="10" t="b">
        <f t="shared" si="866"/>
        <v>0</v>
      </c>
      <c r="DX370" s="10" t="b">
        <f t="shared" si="866"/>
        <v>0</v>
      </c>
      <c r="DY370" s="10" t="b">
        <f t="shared" si="866"/>
        <v>0</v>
      </c>
      <c r="DZ370" s="10" t="b">
        <f t="shared" si="866"/>
        <v>0</v>
      </c>
      <c r="EA370" s="10" t="b">
        <f t="shared" si="866"/>
        <v>0</v>
      </c>
      <c r="EB370" s="10" t="b">
        <f t="shared" si="866"/>
        <v>0</v>
      </c>
      <c r="EC370" s="10" t="b">
        <f t="shared" si="866"/>
        <v>0</v>
      </c>
      <c r="ED370" s="10" t="b">
        <f t="shared" si="866"/>
        <v>0</v>
      </c>
      <c r="EE370" s="10" t="b">
        <f t="shared" si="866"/>
        <v>0</v>
      </c>
      <c r="EF370" s="10" t="b">
        <f t="shared" si="866"/>
        <v>0</v>
      </c>
      <c r="EG370" s="10" t="b">
        <f t="shared" si="866"/>
        <v>0</v>
      </c>
      <c r="EH370" s="10" t="b">
        <f t="shared" si="866"/>
        <v>0</v>
      </c>
      <c r="EI370" s="10" t="b">
        <f t="shared" si="866"/>
        <v>0</v>
      </c>
      <c r="EJ370" s="10" t="b">
        <f t="shared" si="866"/>
        <v>0</v>
      </c>
      <c r="EK370" s="10" t="b">
        <f t="shared" si="866"/>
        <v>0</v>
      </c>
      <c r="EL370" s="10" t="b">
        <f t="shared" si="866"/>
        <v>0</v>
      </c>
      <c r="EM370" s="10" t="b">
        <f t="shared" si="864"/>
        <v>0</v>
      </c>
      <c r="EN370" s="10" t="b">
        <f t="shared" si="864"/>
        <v>0</v>
      </c>
      <c r="EO370" s="10" t="b">
        <f t="shared" si="864"/>
        <v>0</v>
      </c>
      <c r="EP370" s="10" t="b">
        <f t="shared" si="864"/>
        <v>0</v>
      </c>
      <c r="EQ370" s="10" t="b">
        <f t="shared" si="864"/>
        <v>0</v>
      </c>
    </row>
    <row r="371" spans="2:147" hidden="1" x14ac:dyDescent="0.3">
      <c r="B371" s="49"/>
      <c r="C371" s="49"/>
      <c r="D371" s="49"/>
      <c r="E371" s="49"/>
      <c r="F371" s="49"/>
      <c r="G371" s="49"/>
      <c r="H371" s="49"/>
      <c r="I371" s="49"/>
      <c r="J371" s="1">
        <v>154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DR371" s="10" t="b">
        <f t="shared" ref="DR371:EL371" si="867">IF(AND(DR$216&gt;MIN($AY193:$AY194), DR$216&lt;MAX($AY193:$AY194)),IF((($AX194-$AX193)/($AY194-$AY193)*(DR$216-$AY193)+$AX193)&lt;DR$215,TRUE,FALSE))</f>
        <v>0</v>
      </c>
      <c r="DS371" s="10" t="b">
        <f t="shared" si="867"/>
        <v>0</v>
      </c>
      <c r="DT371" s="10" t="b">
        <f t="shared" si="867"/>
        <v>0</v>
      </c>
      <c r="DU371" s="10" t="b">
        <f t="shared" si="867"/>
        <v>0</v>
      </c>
      <c r="DV371" s="10" t="b">
        <f t="shared" si="867"/>
        <v>0</v>
      </c>
      <c r="DW371" s="10" t="b">
        <f t="shared" si="867"/>
        <v>0</v>
      </c>
      <c r="DX371" s="10" t="b">
        <f t="shared" si="867"/>
        <v>0</v>
      </c>
      <c r="DY371" s="10" t="b">
        <f t="shared" si="867"/>
        <v>0</v>
      </c>
      <c r="DZ371" s="10" t="b">
        <f t="shared" si="867"/>
        <v>0</v>
      </c>
      <c r="EA371" s="10" t="b">
        <f t="shared" si="867"/>
        <v>0</v>
      </c>
      <c r="EB371" s="10" t="b">
        <f t="shared" si="867"/>
        <v>0</v>
      </c>
      <c r="EC371" s="10" t="b">
        <f t="shared" si="867"/>
        <v>0</v>
      </c>
      <c r="ED371" s="10" t="b">
        <f t="shared" si="867"/>
        <v>0</v>
      </c>
      <c r="EE371" s="10" t="b">
        <f t="shared" si="867"/>
        <v>0</v>
      </c>
      <c r="EF371" s="10" t="b">
        <f t="shared" si="867"/>
        <v>0</v>
      </c>
      <c r="EG371" s="10" t="b">
        <f t="shared" si="867"/>
        <v>0</v>
      </c>
      <c r="EH371" s="10" t="b">
        <f t="shared" si="867"/>
        <v>0</v>
      </c>
      <c r="EI371" s="10" t="b">
        <f t="shared" si="867"/>
        <v>0</v>
      </c>
      <c r="EJ371" s="10" t="b">
        <f t="shared" si="867"/>
        <v>0</v>
      </c>
      <c r="EK371" s="10" t="b">
        <f t="shared" si="867"/>
        <v>0</v>
      </c>
      <c r="EL371" s="10" t="b">
        <f t="shared" si="867"/>
        <v>0</v>
      </c>
      <c r="EM371" s="10" t="b">
        <f t="shared" si="864"/>
        <v>0</v>
      </c>
      <c r="EN371" s="10" t="b">
        <f t="shared" si="864"/>
        <v>0</v>
      </c>
      <c r="EO371" s="10" t="b">
        <f t="shared" si="864"/>
        <v>0</v>
      </c>
      <c r="EP371" s="10" t="b">
        <f t="shared" si="864"/>
        <v>0</v>
      </c>
      <c r="EQ371" s="10" t="b">
        <f t="shared" si="864"/>
        <v>0</v>
      </c>
    </row>
    <row r="372" spans="2:147" hidden="1" x14ac:dyDescent="0.3">
      <c r="B372" s="49"/>
      <c r="C372" s="49"/>
      <c r="D372" s="49"/>
      <c r="E372" s="49"/>
      <c r="F372" s="49"/>
      <c r="G372" s="49"/>
      <c r="H372" s="49"/>
      <c r="I372" s="49"/>
      <c r="J372" s="1">
        <v>155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DR372" s="10" t="b">
        <f t="shared" ref="DR372:EL372" si="868">IF(AND(DR$216&gt;MIN($AY194:$AY195), DR$216&lt;MAX($AY194:$AY195)),IF((($AX195-$AX194)/($AY195-$AY194)*(DR$216-$AY194)+$AX194)&lt;DR$215,TRUE,FALSE))</f>
        <v>0</v>
      </c>
      <c r="DS372" s="10" t="b">
        <f t="shared" si="868"/>
        <v>0</v>
      </c>
      <c r="DT372" s="10" t="b">
        <f t="shared" si="868"/>
        <v>0</v>
      </c>
      <c r="DU372" s="10" t="b">
        <f t="shared" si="868"/>
        <v>0</v>
      </c>
      <c r="DV372" s="10" t="b">
        <f t="shared" si="868"/>
        <v>0</v>
      </c>
      <c r="DW372" s="10" t="b">
        <f t="shared" si="868"/>
        <v>0</v>
      </c>
      <c r="DX372" s="10" t="b">
        <f t="shared" si="868"/>
        <v>0</v>
      </c>
      <c r="DY372" s="10" t="b">
        <f t="shared" si="868"/>
        <v>0</v>
      </c>
      <c r="DZ372" s="10" t="b">
        <f t="shared" si="868"/>
        <v>0</v>
      </c>
      <c r="EA372" s="10" t="b">
        <f t="shared" si="868"/>
        <v>0</v>
      </c>
      <c r="EB372" s="10" t="b">
        <f t="shared" si="868"/>
        <v>0</v>
      </c>
      <c r="EC372" s="10" t="b">
        <f t="shared" si="868"/>
        <v>0</v>
      </c>
      <c r="ED372" s="10" t="b">
        <f t="shared" si="868"/>
        <v>0</v>
      </c>
      <c r="EE372" s="10" t="b">
        <f t="shared" si="868"/>
        <v>0</v>
      </c>
      <c r="EF372" s="10" t="b">
        <f t="shared" si="868"/>
        <v>0</v>
      </c>
      <c r="EG372" s="10" t="b">
        <f t="shared" si="868"/>
        <v>0</v>
      </c>
      <c r="EH372" s="10" t="b">
        <f t="shared" si="868"/>
        <v>0</v>
      </c>
      <c r="EI372" s="10" t="b">
        <f t="shared" si="868"/>
        <v>0</v>
      </c>
      <c r="EJ372" s="10" t="b">
        <f t="shared" si="868"/>
        <v>0</v>
      </c>
      <c r="EK372" s="10" t="b">
        <f t="shared" si="868"/>
        <v>0</v>
      </c>
      <c r="EL372" s="10" t="b">
        <f t="shared" si="868"/>
        <v>0</v>
      </c>
      <c r="EM372" s="10" t="b">
        <f t="shared" si="864"/>
        <v>0</v>
      </c>
      <c r="EN372" s="10" t="b">
        <f t="shared" si="864"/>
        <v>0</v>
      </c>
      <c r="EO372" s="10" t="b">
        <f t="shared" si="864"/>
        <v>0</v>
      </c>
      <c r="EP372" s="10" t="b">
        <f t="shared" si="864"/>
        <v>0</v>
      </c>
      <c r="EQ372" s="10" t="b">
        <f t="shared" si="864"/>
        <v>0</v>
      </c>
    </row>
    <row r="373" spans="2:147" hidden="1" x14ac:dyDescent="0.3">
      <c r="B373" s="49"/>
      <c r="C373" s="49"/>
      <c r="D373" s="49"/>
      <c r="E373" s="49"/>
      <c r="F373" s="49"/>
      <c r="G373" s="49"/>
      <c r="H373" s="49"/>
      <c r="I373" s="49"/>
      <c r="J373" s="1">
        <v>156</v>
      </c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DR373" s="10" t="b">
        <f t="shared" ref="DR373:EL373" si="869">IF(AND(DR$216&gt;MIN($AY195:$AY196), DR$216&lt;MAX($AY195:$AY196)),IF((($AX196-$AX195)/($AY196-$AY195)*(DR$216-$AY195)+$AX195)&lt;DR$215,TRUE,FALSE))</f>
        <v>0</v>
      </c>
      <c r="DS373" s="10" t="b">
        <f t="shared" si="869"/>
        <v>0</v>
      </c>
      <c r="DT373" s="10" t="b">
        <f t="shared" si="869"/>
        <v>0</v>
      </c>
      <c r="DU373" s="10" t="b">
        <f t="shared" si="869"/>
        <v>0</v>
      </c>
      <c r="DV373" s="10" t="b">
        <f t="shared" si="869"/>
        <v>0</v>
      </c>
      <c r="DW373" s="10" t="b">
        <f t="shared" si="869"/>
        <v>0</v>
      </c>
      <c r="DX373" s="10" t="b">
        <f t="shared" si="869"/>
        <v>0</v>
      </c>
      <c r="DY373" s="10" t="b">
        <f t="shared" si="869"/>
        <v>0</v>
      </c>
      <c r="DZ373" s="10" t="b">
        <f t="shared" si="869"/>
        <v>0</v>
      </c>
      <c r="EA373" s="10" t="b">
        <f t="shared" si="869"/>
        <v>0</v>
      </c>
      <c r="EB373" s="10" t="b">
        <f t="shared" si="869"/>
        <v>0</v>
      </c>
      <c r="EC373" s="10" t="b">
        <f t="shared" si="869"/>
        <v>0</v>
      </c>
      <c r="ED373" s="10" t="b">
        <f t="shared" si="869"/>
        <v>0</v>
      </c>
      <c r="EE373" s="10" t="b">
        <f t="shared" si="869"/>
        <v>0</v>
      </c>
      <c r="EF373" s="10" t="b">
        <f t="shared" si="869"/>
        <v>0</v>
      </c>
      <c r="EG373" s="10" t="b">
        <f t="shared" si="869"/>
        <v>0</v>
      </c>
      <c r="EH373" s="10" t="b">
        <f t="shared" si="869"/>
        <v>0</v>
      </c>
      <c r="EI373" s="10" t="b">
        <f t="shared" si="869"/>
        <v>0</v>
      </c>
      <c r="EJ373" s="10" t="b">
        <f t="shared" si="869"/>
        <v>0</v>
      </c>
      <c r="EK373" s="10" t="b">
        <f t="shared" si="869"/>
        <v>0</v>
      </c>
      <c r="EL373" s="10" t="b">
        <f t="shared" si="869"/>
        <v>0</v>
      </c>
      <c r="EM373" s="10" t="b">
        <f t="shared" si="864"/>
        <v>0</v>
      </c>
      <c r="EN373" s="10" t="b">
        <f t="shared" si="864"/>
        <v>0</v>
      </c>
      <c r="EO373" s="10" t="b">
        <f t="shared" si="864"/>
        <v>0</v>
      </c>
      <c r="EP373" s="10" t="b">
        <f t="shared" si="864"/>
        <v>0</v>
      </c>
      <c r="EQ373" s="10" t="b">
        <f t="shared" si="864"/>
        <v>0</v>
      </c>
    </row>
    <row r="374" spans="2:147" hidden="1" x14ac:dyDescent="0.3">
      <c r="B374" s="49"/>
      <c r="C374" s="49"/>
      <c r="D374" s="49"/>
      <c r="E374" s="49"/>
      <c r="F374" s="49"/>
      <c r="G374" s="49"/>
      <c r="H374" s="49"/>
      <c r="I374" s="49"/>
      <c r="J374" s="1">
        <v>157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DR374" s="10" t="b">
        <f t="shared" ref="DR374:EL374" si="870">IF(AND(DR$216&gt;MIN($AY196:$AY197), DR$216&lt;MAX($AY196:$AY197)),IF((($AX197-$AX196)/($AY197-$AY196)*(DR$216-$AY196)+$AX196)&lt;DR$215,TRUE,FALSE))</f>
        <v>0</v>
      </c>
      <c r="DS374" s="10" t="b">
        <f t="shared" si="870"/>
        <v>0</v>
      </c>
      <c r="DT374" s="10" t="b">
        <f t="shared" si="870"/>
        <v>0</v>
      </c>
      <c r="DU374" s="10" t="b">
        <f t="shared" si="870"/>
        <v>0</v>
      </c>
      <c r="DV374" s="10" t="b">
        <f t="shared" si="870"/>
        <v>0</v>
      </c>
      <c r="DW374" s="10" t="b">
        <f t="shared" si="870"/>
        <v>0</v>
      </c>
      <c r="DX374" s="10" t="b">
        <f t="shared" si="870"/>
        <v>0</v>
      </c>
      <c r="DY374" s="10" t="b">
        <f t="shared" si="870"/>
        <v>0</v>
      </c>
      <c r="DZ374" s="10" t="b">
        <f t="shared" si="870"/>
        <v>0</v>
      </c>
      <c r="EA374" s="10" t="b">
        <f t="shared" si="870"/>
        <v>0</v>
      </c>
      <c r="EB374" s="10" t="b">
        <f t="shared" si="870"/>
        <v>0</v>
      </c>
      <c r="EC374" s="10" t="b">
        <f t="shared" si="870"/>
        <v>0</v>
      </c>
      <c r="ED374" s="10" t="b">
        <f t="shared" si="870"/>
        <v>0</v>
      </c>
      <c r="EE374" s="10" t="b">
        <f t="shared" si="870"/>
        <v>0</v>
      </c>
      <c r="EF374" s="10" t="b">
        <f t="shared" si="870"/>
        <v>0</v>
      </c>
      <c r="EG374" s="10" t="b">
        <f t="shared" si="870"/>
        <v>0</v>
      </c>
      <c r="EH374" s="10" t="b">
        <f t="shared" si="870"/>
        <v>0</v>
      </c>
      <c r="EI374" s="10" t="b">
        <f t="shared" si="870"/>
        <v>0</v>
      </c>
      <c r="EJ374" s="10" t="b">
        <f t="shared" si="870"/>
        <v>0</v>
      </c>
      <c r="EK374" s="10" t="b">
        <f t="shared" si="870"/>
        <v>0</v>
      </c>
      <c r="EL374" s="10" t="b">
        <f t="shared" si="870"/>
        <v>0</v>
      </c>
      <c r="EM374" s="10" t="b">
        <f t="shared" si="864"/>
        <v>0</v>
      </c>
      <c r="EN374" s="10" t="b">
        <f t="shared" si="864"/>
        <v>0</v>
      </c>
      <c r="EO374" s="10" t="b">
        <f t="shared" si="864"/>
        <v>0</v>
      </c>
      <c r="EP374" s="10" t="b">
        <f t="shared" si="864"/>
        <v>0</v>
      </c>
      <c r="EQ374" s="10" t="b">
        <f t="shared" si="864"/>
        <v>0</v>
      </c>
    </row>
    <row r="375" spans="2:147" hidden="1" x14ac:dyDescent="0.3">
      <c r="B375" s="49"/>
      <c r="C375" s="49"/>
      <c r="D375" s="49"/>
      <c r="E375" s="49"/>
      <c r="F375" s="49"/>
      <c r="G375" s="49"/>
      <c r="H375" s="49"/>
      <c r="I375" s="49"/>
      <c r="J375" s="1">
        <v>158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DR375" s="10" t="b">
        <f t="shared" ref="DR375:EL375" si="871">IF(AND(DR$216&gt;MIN($AY197:$AY198), DR$216&lt;MAX($AY197:$AY198)),IF((($AX198-$AX197)/($AY198-$AY197)*(DR$216-$AY197)+$AX197)&lt;DR$215,TRUE,FALSE))</f>
        <v>0</v>
      </c>
      <c r="DS375" s="10" t="b">
        <f t="shared" si="871"/>
        <v>0</v>
      </c>
      <c r="DT375" s="10" t="b">
        <f t="shared" si="871"/>
        <v>0</v>
      </c>
      <c r="DU375" s="10" t="b">
        <f t="shared" si="871"/>
        <v>0</v>
      </c>
      <c r="DV375" s="10" t="b">
        <f t="shared" si="871"/>
        <v>0</v>
      </c>
      <c r="DW375" s="10" t="b">
        <f t="shared" si="871"/>
        <v>0</v>
      </c>
      <c r="DX375" s="10" t="b">
        <f t="shared" si="871"/>
        <v>0</v>
      </c>
      <c r="DY375" s="10" t="b">
        <f t="shared" si="871"/>
        <v>0</v>
      </c>
      <c r="DZ375" s="10" t="b">
        <f t="shared" si="871"/>
        <v>0</v>
      </c>
      <c r="EA375" s="10" t="b">
        <f t="shared" si="871"/>
        <v>0</v>
      </c>
      <c r="EB375" s="10" t="b">
        <f t="shared" si="871"/>
        <v>0</v>
      </c>
      <c r="EC375" s="10" t="b">
        <f t="shared" si="871"/>
        <v>0</v>
      </c>
      <c r="ED375" s="10" t="b">
        <f t="shared" si="871"/>
        <v>0</v>
      </c>
      <c r="EE375" s="10" t="b">
        <f t="shared" si="871"/>
        <v>0</v>
      </c>
      <c r="EF375" s="10" t="b">
        <f t="shared" si="871"/>
        <v>0</v>
      </c>
      <c r="EG375" s="10" t="b">
        <f t="shared" si="871"/>
        <v>0</v>
      </c>
      <c r="EH375" s="10" t="b">
        <f t="shared" si="871"/>
        <v>0</v>
      </c>
      <c r="EI375" s="10" t="b">
        <f t="shared" si="871"/>
        <v>0</v>
      </c>
      <c r="EJ375" s="10" t="b">
        <f t="shared" si="871"/>
        <v>0</v>
      </c>
      <c r="EK375" s="10" t="b">
        <f t="shared" si="871"/>
        <v>0</v>
      </c>
      <c r="EL375" s="10" t="b">
        <f t="shared" si="871"/>
        <v>0</v>
      </c>
      <c r="EM375" s="10" t="b">
        <f t="shared" si="864"/>
        <v>0</v>
      </c>
      <c r="EN375" s="10" t="b">
        <f t="shared" si="864"/>
        <v>0</v>
      </c>
      <c r="EO375" s="10" t="b">
        <f t="shared" si="864"/>
        <v>0</v>
      </c>
      <c r="EP375" s="10" t="b">
        <f t="shared" si="864"/>
        <v>0</v>
      </c>
      <c r="EQ375" s="10" t="b">
        <f t="shared" si="864"/>
        <v>0</v>
      </c>
    </row>
    <row r="376" spans="2:147" hidden="1" x14ac:dyDescent="0.3">
      <c r="B376" s="49"/>
      <c r="C376" s="49"/>
      <c r="D376" s="49"/>
      <c r="E376" s="49"/>
      <c r="F376" s="49"/>
      <c r="G376" s="49"/>
      <c r="H376" s="49"/>
      <c r="I376" s="49"/>
      <c r="J376" s="1">
        <v>159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DR376" s="10" t="b">
        <f t="shared" ref="DR376:EL376" si="872">IF(AND(DR$216&gt;MIN($AY198:$AY199), DR$216&lt;MAX($AY198:$AY199)),IF((($AX199-$AX198)/($AY199-$AY198)*(DR$216-$AY198)+$AX198)&lt;DR$215,TRUE,FALSE))</f>
        <v>0</v>
      </c>
      <c r="DS376" s="10" t="b">
        <f t="shared" si="872"/>
        <v>0</v>
      </c>
      <c r="DT376" s="10" t="b">
        <f t="shared" si="872"/>
        <v>0</v>
      </c>
      <c r="DU376" s="10" t="b">
        <f t="shared" si="872"/>
        <v>0</v>
      </c>
      <c r="DV376" s="10" t="b">
        <f t="shared" si="872"/>
        <v>0</v>
      </c>
      <c r="DW376" s="10" t="b">
        <f t="shared" si="872"/>
        <v>0</v>
      </c>
      <c r="DX376" s="10" t="b">
        <f t="shared" si="872"/>
        <v>0</v>
      </c>
      <c r="DY376" s="10" t="b">
        <f t="shared" si="872"/>
        <v>0</v>
      </c>
      <c r="DZ376" s="10" t="b">
        <f t="shared" si="872"/>
        <v>0</v>
      </c>
      <c r="EA376" s="10" t="b">
        <f t="shared" si="872"/>
        <v>0</v>
      </c>
      <c r="EB376" s="10" t="b">
        <f t="shared" si="872"/>
        <v>0</v>
      </c>
      <c r="EC376" s="10" t="b">
        <f t="shared" si="872"/>
        <v>0</v>
      </c>
      <c r="ED376" s="10" t="b">
        <f t="shared" si="872"/>
        <v>0</v>
      </c>
      <c r="EE376" s="10" t="b">
        <f t="shared" si="872"/>
        <v>0</v>
      </c>
      <c r="EF376" s="10" t="b">
        <f t="shared" si="872"/>
        <v>0</v>
      </c>
      <c r="EG376" s="10" t="b">
        <f t="shared" si="872"/>
        <v>0</v>
      </c>
      <c r="EH376" s="10" t="b">
        <f t="shared" si="872"/>
        <v>0</v>
      </c>
      <c r="EI376" s="10" t="b">
        <f t="shared" si="872"/>
        <v>0</v>
      </c>
      <c r="EJ376" s="10" t="b">
        <f t="shared" si="872"/>
        <v>0</v>
      </c>
      <c r="EK376" s="10" t="b">
        <f t="shared" si="872"/>
        <v>0</v>
      </c>
      <c r="EL376" s="10" t="b">
        <f t="shared" si="872"/>
        <v>0</v>
      </c>
      <c r="EM376" s="10" t="b">
        <f t="shared" si="864"/>
        <v>0</v>
      </c>
      <c r="EN376" s="10" t="b">
        <f t="shared" si="864"/>
        <v>0</v>
      </c>
      <c r="EO376" s="10" t="b">
        <f t="shared" si="864"/>
        <v>0</v>
      </c>
      <c r="EP376" s="10" t="b">
        <f t="shared" si="864"/>
        <v>0</v>
      </c>
      <c r="EQ376" s="10" t="b">
        <f t="shared" si="864"/>
        <v>0</v>
      </c>
    </row>
    <row r="377" spans="2:147" hidden="1" x14ac:dyDescent="0.3">
      <c r="B377" s="49"/>
      <c r="C377" s="49"/>
      <c r="D377" s="49"/>
      <c r="E377" s="49"/>
      <c r="F377" s="49"/>
      <c r="G377" s="49"/>
      <c r="H377" s="49"/>
      <c r="I377" s="49"/>
      <c r="J377" s="1">
        <v>160</v>
      </c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DR377" s="10" t="b">
        <f t="shared" ref="DR377:EL377" si="873">IF(AND(DR$216&gt;MIN($AY199:$AY200), DR$216&lt;MAX($AY199:$AY200)),IF((($AX200-$AX199)/($AY200-$AY199)*(DR$216-$AY199)+$AX199)&lt;DR$215,TRUE,FALSE))</f>
        <v>0</v>
      </c>
      <c r="DS377" s="10" t="b">
        <f t="shared" si="873"/>
        <v>0</v>
      </c>
      <c r="DT377" s="10" t="b">
        <f t="shared" si="873"/>
        <v>0</v>
      </c>
      <c r="DU377" s="10" t="b">
        <f t="shared" si="873"/>
        <v>0</v>
      </c>
      <c r="DV377" s="10" t="b">
        <f t="shared" si="873"/>
        <v>0</v>
      </c>
      <c r="DW377" s="10" t="b">
        <f t="shared" si="873"/>
        <v>0</v>
      </c>
      <c r="DX377" s="10" t="b">
        <f t="shared" si="873"/>
        <v>0</v>
      </c>
      <c r="DY377" s="10" t="b">
        <f t="shared" si="873"/>
        <v>0</v>
      </c>
      <c r="DZ377" s="10" t="b">
        <f t="shared" si="873"/>
        <v>0</v>
      </c>
      <c r="EA377" s="10" t="b">
        <f t="shared" si="873"/>
        <v>0</v>
      </c>
      <c r="EB377" s="10" t="b">
        <f t="shared" si="873"/>
        <v>0</v>
      </c>
      <c r="EC377" s="10" t="b">
        <f t="shared" si="873"/>
        <v>0</v>
      </c>
      <c r="ED377" s="10" t="b">
        <f t="shared" si="873"/>
        <v>0</v>
      </c>
      <c r="EE377" s="10" t="b">
        <f t="shared" si="873"/>
        <v>0</v>
      </c>
      <c r="EF377" s="10" t="b">
        <f t="shared" si="873"/>
        <v>0</v>
      </c>
      <c r="EG377" s="10" t="b">
        <f t="shared" si="873"/>
        <v>0</v>
      </c>
      <c r="EH377" s="10" t="b">
        <f t="shared" si="873"/>
        <v>0</v>
      </c>
      <c r="EI377" s="10" t="b">
        <f t="shared" si="873"/>
        <v>0</v>
      </c>
      <c r="EJ377" s="10" t="b">
        <f t="shared" si="873"/>
        <v>0</v>
      </c>
      <c r="EK377" s="10" t="b">
        <f t="shared" si="873"/>
        <v>0</v>
      </c>
      <c r="EL377" s="10" t="b">
        <f t="shared" si="873"/>
        <v>0</v>
      </c>
      <c r="EM377" s="10" t="b">
        <f t="shared" si="864"/>
        <v>0</v>
      </c>
      <c r="EN377" s="10" t="b">
        <f t="shared" si="864"/>
        <v>0</v>
      </c>
      <c r="EO377" s="10" t="b">
        <f t="shared" si="864"/>
        <v>0</v>
      </c>
      <c r="EP377" s="10" t="b">
        <f t="shared" si="864"/>
        <v>0</v>
      </c>
      <c r="EQ377" s="10" t="b">
        <f t="shared" si="864"/>
        <v>0</v>
      </c>
    </row>
    <row r="378" spans="2:147" hidden="1" x14ac:dyDescent="0.3">
      <c r="B378" s="49"/>
      <c r="C378" s="49"/>
      <c r="D378" s="49"/>
      <c r="E378" s="49"/>
      <c r="F378" s="49"/>
      <c r="G378" s="49"/>
      <c r="H378" s="49"/>
      <c r="I378" s="49"/>
      <c r="J378" s="1">
        <v>161</v>
      </c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DR378" s="10" t="b">
        <f t="shared" ref="DR378:EL378" si="874">IF(AND(DR$216&gt;MIN($AY200:$AY201), DR$216&lt;MAX($AY200:$AY201)),IF((($AX201-$AX200)/($AY201-$AY200)*(DR$216-$AY200)+$AX200)&lt;DR$215,TRUE,FALSE))</f>
        <v>0</v>
      </c>
      <c r="DS378" s="10" t="b">
        <f t="shared" si="874"/>
        <v>0</v>
      </c>
      <c r="DT378" s="10" t="b">
        <f t="shared" si="874"/>
        <v>0</v>
      </c>
      <c r="DU378" s="10" t="b">
        <f t="shared" si="874"/>
        <v>0</v>
      </c>
      <c r="DV378" s="10" t="b">
        <f t="shared" si="874"/>
        <v>0</v>
      </c>
      <c r="DW378" s="10" t="b">
        <f t="shared" si="874"/>
        <v>0</v>
      </c>
      <c r="DX378" s="10" t="b">
        <f t="shared" si="874"/>
        <v>0</v>
      </c>
      <c r="DY378" s="10" t="b">
        <f t="shared" si="874"/>
        <v>0</v>
      </c>
      <c r="DZ378" s="10" t="b">
        <f t="shared" si="874"/>
        <v>0</v>
      </c>
      <c r="EA378" s="10" t="b">
        <f t="shared" si="874"/>
        <v>0</v>
      </c>
      <c r="EB378" s="10" t="b">
        <f t="shared" si="874"/>
        <v>0</v>
      </c>
      <c r="EC378" s="10" t="b">
        <f t="shared" si="874"/>
        <v>0</v>
      </c>
      <c r="ED378" s="10" t="b">
        <f t="shared" si="874"/>
        <v>0</v>
      </c>
      <c r="EE378" s="10" t="b">
        <f t="shared" si="874"/>
        <v>0</v>
      </c>
      <c r="EF378" s="10" t="b">
        <f t="shared" si="874"/>
        <v>0</v>
      </c>
      <c r="EG378" s="10" t="b">
        <f t="shared" si="874"/>
        <v>0</v>
      </c>
      <c r="EH378" s="10" t="b">
        <f t="shared" si="874"/>
        <v>0</v>
      </c>
      <c r="EI378" s="10" t="b">
        <f t="shared" si="874"/>
        <v>0</v>
      </c>
      <c r="EJ378" s="10" t="b">
        <f t="shared" si="874"/>
        <v>0</v>
      </c>
      <c r="EK378" s="10" t="b">
        <f t="shared" si="874"/>
        <v>0</v>
      </c>
      <c r="EL378" s="10" t="b">
        <f t="shared" si="874"/>
        <v>0</v>
      </c>
      <c r="EM378" s="10" t="b">
        <f t="shared" ref="EM378:EQ378" si="875">IF(AND(EM$216&gt;MIN($AW200:$AW201), EM$216&lt;MAX($AW200:$AW201)),IF((($AV201-$AV200)/($AW201-$AW200)*(EM$216-$AW200)+$AV200)&lt;EM$215,TRUE,FALSE))</f>
        <v>0</v>
      </c>
      <c r="EN378" s="10" t="b">
        <f t="shared" si="875"/>
        <v>0</v>
      </c>
      <c r="EO378" s="10" t="b">
        <f t="shared" si="875"/>
        <v>0</v>
      </c>
      <c r="EP378" s="10" t="b">
        <f t="shared" si="875"/>
        <v>0</v>
      </c>
      <c r="EQ378" s="10" t="b">
        <f t="shared" si="875"/>
        <v>0</v>
      </c>
    </row>
    <row r="379" spans="2:147" hidden="1" x14ac:dyDescent="0.3">
      <c r="B379" s="49"/>
      <c r="C379" s="49"/>
      <c r="D379" s="49"/>
      <c r="E379" s="49"/>
      <c r="F379" s="49"/>
      <c r="G379" s="49"/>
      <c r="H379" s="49"/>
      <c r="I379" s="49"/>
      <c r="J379" s="1">
        <v>162</v>
      </c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</row>
    <row r="380" spans="2:147" hidden="1" x14ac:dyDescent="0.3">
      <c r="B380" s="49"/>
      <c r="C380" s="49"/>
      <c r="D380" s="49"/>
      <c r="E380" s="49"/>
      <c r="F380" s="49"/>
      <c r="G380" s="49"/>
      <c r="H380" s="49"/>
      <c r="I380" s="49"/>
      <c r="J380" s="1">
        <v>163</v>
      </c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</row>
    <row r="381" spans="2:147" hidden="1" x14ac:dyDescent="0.3">
      <c r="B381" s="49"/>
      <c r="C381" s="49"/>
      <c r="D381" s="49"/>
      <c r="E381" s="49"/>
      <c r="F381" s="49"/>
      <c r="G381" s="49"/>
      <c r="H381" s="49"/>
      <c r="I381" s="49"/>
      <c r="J381" s="1">
        <v>164</v>
      </c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</row>
    <row r="382" spans="2:147" hidden="1" x14ac:dyDescent="0.3">
      <c r="B382" s="49"/>
      <c r="C382" s="49"/>
      <c r="D382" s="49"/>
      <c r="E382" s="49"/>
      <c r="F382" s="49"/>
      <c r="G382" s="49"/>
      <c r="H382" s="49"/>
      <c r="I382" s="49"/>
      <c r="J382" s="1">
        <v>165</v>
      </c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</row>
    <row r="383" spans="2:147" hidden="1" x14ac:dyDescent="0.3">
      <c r="B383" s="49"/>
      <c r="C383" s="49"/>
      <c r="D383" s="49"/>
      <c r="E383" s="49"/>
      <c r="F383" s="49"/>
      <c r="G383" s="49"/>
      <c r="H383" s="49"/>
      <c r="I383" s="49"/>
      <c r="J383" s="1">
        <v>166</v>
      </c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</row>
    <row r="384" spans="2:147" hidden="1" x14ac:dyDescent="0.3">
      <c r="B384" s="49"/>
      <c r="C384" s="49"/>
      <c r="D384" s="49"/>
      <c r="E384" s="49"/>
      <c r="F384" s="49"/>
      <c r="G384" s="49"/>
      <c r="H384" s="49"/>
      <c r="I384" s="49"/>
      <c r="J384" s="1">
        <v>167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</row>
    <row r="385" spans="2:86" hidden="1" x14ac:dyDescent="0.3">
      <c r="B385" s="49"/>
      <c r="C385" s="49"/>
      <c r="D385" s="49"/>
      <c r="E385" s="49"/>
      <c r="F385" s="49"/>
      <c r="G385" s="49"/>
      <c r="H385" s="49"/>
      <c r="I385" s="49"/>
      <c r="J385" s="1">
        <v>168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</row>
    <row r="386" spans="2:86" hidden="1" x14ac:dyDescent="0.3">
      <c r="B386" s="49"/>
      <c r="C386" s="49"/>
      <c r="D386" s="49"/>
      <c r="E386" s="49"/>
      <c r="F386" s="49"/>
      <c r="G386" s="49"/>
      <c r="H386" s="49"/>
      <c r="I386" s="49"/>
      <c r="J386" s="1">
        <v>169</v>
      </c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</row>
    <row r="387" spans="2:86" hidden="1" x14ac:dyDescent="0.3">
      <c r="B387" s="49"/>
      <c r="C387" s="49"/>
      <c r="D387" s="49"/>
      <c r="E387" s="49"/>
      <c r="F387" s="49"/>
      <c r="G387" s="49"/>
      <c r="H387" s="49"/>
      <c r="I387" s="49"/>
      <c r="J387" s="1">
        <v>170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</row>
    <row r="388" spans="2:86" hidden="1" x14ac:dyDescent="0.3">
      <c r="B388" s="49"/>
      <c r="C388" s="49"/>
      <c r="D388" s="49"/>
      <c r="E388" s="49"/>
      <c r="F388" s="49"/>
      <c r="G388" s="49"/>
      <c r="H388" s="49"/>
      <c r="I388" s="49"/>
      <c r="J388" s="1">
        <v>171</v>
      </c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</row>
    <row r="389" spans="2:86" x14ac:dyDescent="0.3">
      <c r="C389" s="49"/>
      <c r="D389" s="49"/>
      <c r="E389" s="49"/>
      <c r="F389" s="49"/>
      <c r="G389" s="49"/>
      <c r="H389" s="49"/>
      <c r="I389" s="49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</row>
    <row r="390" spans="2:86" x14ac:dyDescent="0.3"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Z390" s="10"/>
      <c r="CA390" s="10"/>
    </row>
    <row r="391" spans="2:86" x14ac:dyDescent="0.3"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Z391" s="10"/>
      <c r="CA391" s="10"/>
    </row>
    <row r="392" spans="2:86" x14ac:dyDescent="0.3"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Z392" s="10"/>
      <c r="CA392" s="10"/>
    </row>
    <row r="393" spans="2:86" x14ac:dyDescent="0.3"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Z393" s="10"/>
      <c r="CA393" s="10"/>
    </row>
    <row r="394" spans="2:86" x14ac:dyDescent="0.3"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Z394" s="10"/>
      <c r="CA394" s="10"/>
    </row>
    <row r="395" spans="2:86" x14ac:dyDescent="0.3"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Z395" s="10"/>
      <c r="CA395" s="10"/>
    </row>
    <row r="396" spans="2:86" x14ac:dyDescent="0.3"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Z396" s="10"/>
      <c r="CA396" s="10"/>
    </row>
    <row r="397" spans="2:86" x14ac:dyDescent="0.3"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Z397" s="10"/>
      <c r="CA397" s="10"/>
    </row>
    <row r="398" spans="2:86" x14ac:dyDescent="0.3"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Z398" s="10"/>
      <c r="CA398" s="10"/>
    </row>
    <row r="399" spans="2:86" x14ac:dyDescent="0.3"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Z399" s="10"/>
      <c r="CA399" s="10"/>
    </row>
    <row r="400" spans="2:86" x14ac:dyDescent="0.3"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Z400" s="10"/>
      <c r="CA400" s="10"/>
    </row>
    <row r="401" spans="11:79" x14ac:dyDescent="0.3"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Z401" s="10"/>
      <c r="CA401" s="10"/>
    </row>
    <row r="402" spans="11:79" x14ac:dyDescent="0.3"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Z402" s="10"/>
      <c r="CA402" s="10"/>
    </row>
    <row r="403" spans="11:79" x14ac:dyDescent="0.3"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Z403" s="10"/>
      <c r="CA403" s="10"/>
    </row>
  </sheetData>
  <sheetProtection algorithmName="SHA-512" hashValue="P51jiHae6OyaZqzyAiITLCeTYzn9PLnvT709i1cYhFJx0ycOYfeHMHBDLKtxIBzJTef7nfuE/xKS3/5LL4Jg4A==" saltValue="u7bHrKYwwWvWWuhUy8/l8g==" spinCount="100000" sheet="1" objects="1" selectLockedCells="1"/>
  <mergeCells count="11">
    <mergeCell ref="V13:W13"/>
    <mergeCell ref="G7:H7"/>
    <mergeCell ref="B7:D7"/>
    <mergeCell ref="B13:D13"/>
    <mergeCell ref="B22:D22"/>
    <mergeCell ref="G14:H14"/>
    <mergeCell ref="G22:H22"/>
    <mergeCell ref="G19:H19"/>
    <mergeCell ref="G20:H20"/>
    <mergeCell ref="G16:H16"/>
    <mergeCell ref="G15:H15"/>
  </mergeCells>
  <dataValidations count="1">
    <dataValidation type="list" allowBlank="1" showInputMessage="1" showErrorMessage="1" sqref="H9:H11" xr:uid="{EDABCB21-54FA-4324-A8D4-192B3F2805EE}">
      <formula1>"No, Yes"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644C5-AE6E-40B3-90F9-C9EF17299E12}">
  <dimension ref="A1"/>
  <sheetViews>
    <sheetView workbookViewId="0">
      <selection activeCell="E10" sqref="E10"/>
    </sheetView>
  </sheetViews>
  <sheetFormatPr defaultRowHeight="14.4" x14ac:dyDescent="0.3"/>
  <cols>
    <col min="1" max="16384" width="8.88671875" style="10"/>
  </cols>
  <sheetData/>
  <sheetProtection algorithmName="SHA-512" hashValue="6vuEPHU8O8tNrcJ3u6ZqzEzVjWPJhV+c7KjBeM1HIdwF1GjOgm2QWrGtlEBhGuxQqKOjb/uN4o2VxsynF8YtMw==" saltValue="6m6CynczEupUbqrV6isTJ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Centre of Mass</vt:lpstr>
      <vt:lpstr>Creative Commons Licence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Centre of Mass - Upper Limb</dc:title>
  <dc:creator>Derek Zwambag</dc:creator>
  <dc:description>This work is licensed under the Creative Commons Attribution-NonCommercial-ShareAlike 4.0 International License. To view a copy of this license, visit 
http://creativecommons.org/licenses/by-nc-sa/4.0/.</dc:description>
  <cp:lastModifiedBy>Derek Zwambag</cp:lastModifiedBy>
  <dcterms:created xsi:type="dcterms:W3CDTF">2019-03-17T00:52:49Z</dcterms:created>
  <dcterms:modified xsi:type="dcterms:W3CDTF">2019-07-10T21:18:01Z</dcterms:modified>
</cp:coreProperties>
</file>